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/>
  <mc:AlternateContent xmlns:mc="http://schemas.openxmlformats.org/markup-compatibility/2006">
    <mc:Choice Requires="x15">
      <x15ac:absPath xmlns:x15ac="http://schemas.microsoft.com/office/spreadsheetml/2010/11/ac" url="S:\FLASH\"/>
    </mc:Choice>
  </mc:AlternateContent>
  <xr:revisionPtr revIDLastSave="0" documentId="8_{DE5C9ED1-2379-4313-B5A0-90E2C2D2C25F}" xr6:coauthVersionLast="47" xr6:coauthVersionMax="47" xr10:uidLastSave="{00000000-0000-0000-0000-000000000000}"/>
  <bookViews>
    <workbookView xWindow="76680" yWindow="780" windowWidth="29040" windowHeight="17640" firstSheet="7" activeTab="7" xr2:uid="{DABE31AA-C1CE-4990-BE5E-3E66091F8013}"/>
  </bookViews>
  <sheets>
    <sheet name="OPEN (2)" sheetId="5" state="hidden" r:id="rId1"/>
    <sheet name="Open" sheetId="6" r:id="rId2"/>
    <sheet name="2 cm" sheetId="7" r:id="rId3"/>
    <sheet name="5 cm (2)" sheetId="3" state="hidden" r:id="rId4"/>
    <sheet name="5 cm" sheetId="8" r:id="rId5"/>
    <sheet name=" 6 cm (2)" sheetId="2" state="hidden" r:id="rId6"/>
    <sheet name="6 cm" sheetId="9" r:id="rId7"/>
    <sheet name="10 cm" sheetId="10" r:id="rId8"/>
    <sheet name="10 cm (2)" sheetId="1" state="hidden" r:id="rId9"/>
    <sheet name="2 cm (2)" sheetId="4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0" l="1"/>
  <c r="E19" i="10"/>
  <c r="E18" i="10"/>
  <c r="E17" i="10"/>
  <c r="E16" i="10"/>
  <c r="E15" i="10"/>
  <c r="N14" i="10"/>
  <c r="E14" i="10"/>
  <c r="E40" i="9"/>
  <c r="E39" i="9"/>
  <c r="E38" i="9"/>
  <c r="E37" i="9"/>
  <c r="E36" i="9"/>
  <c r="E35" i="9"/>
  <c r="E34" i="9"/>
  <c r="E20" i="9"/>
  <c r="E19" i="9"/>
  <c r="E18" i="9"/>
  <c r="E17" i="9"/>
  <c r="E16" i="9"/>
  <c r="E15" i="9"/>
  <c r="N14" i="9"/>
  <c r="E14" i="9"/>
  <c r="E40" i="8"/>
  <c r="E39" i="8"/>
  <c r="E38" i="8"/>
  <c r="E37" i="8"/>
  <c r="E36" i="8"/>
  <c r="E35" i="8"/>
  <c r="E34" i="8"/>
  <c r="E20" i="8"/>
  <c r="E19" i="8"/>
  <c r="E18" i="8"/>
  <c r="E17" i="8"/>
  <c r="E16" i="8"/>
  <c r="E15" i="8"/>
  <c r="N14" i="8"/>
  <c r="E14" i="8"/>
  <c r="C15" i="3"/>
  <c r="C16" i="3"/>
  <c r="C17" i="3"/>
  <c r="C18" i="3"/>
  <c r="C19" i="3"/>
  <c r="C20" i="3"/>
  <c r="J20" i="3" s="1"/>
  <c r="E60" i="7"/>
  <c r="E59" i="7"/>
  <c r="E58" i="7"/>
  <c r="E57" i="7"/>
  <c r="E56" i="7"/>
  <c r="E55" i="7"/>
  <c r="E54" i="7"/>
  <c r="E40" i="7"/>
  <c r="E39" i="7"/>
  <c r="E38" i="7"/>
  <c r="E37" i="7"/>
  <c r="E36" i="7"/>
  <c r="E35" i="7"/>
  <c r="E34" i="7"/>
  <c r="E20" i="7"/>
  <c r="E19" i="7"/>
  <c r="E18" i="7"/>
  <c r="E17" i="7"/>
  <c r="E16" i="7"/>
  <c r="E15" i="7"/>
  <c r="N14" i="7"/>
  <c r="E14" i="7"/>
  <c r="C15" i="6" l="1"/>
  <c r="C16" i="6"/>
  <c r="E15" i="6" l="1"/>
  <c r="E84" i="6"/>
  <c r="E83" i="6"/>
  <c r="E82" i="6"/>
  <c r="E81" i="6"/>
  <c r="E80" i="6"/>
  <c r="E79" i="6"/>
  <c r="E78" i="6"/>
  <c r="E63" i="6"/>
  <c r="E62" i="6"/>
  <c r="E61" i="6"/>
  <c r="E60" i="6"/>
  <c r="E59" i="6"/>
  <c r="E58" i="6"/>
  <c r="E57" i="6"/>
  <c r="E42" i="6"/>
  <c r="E41" i="6"/>
  <c r="E40" i="6"/>
  <c r="E39" i="6"/>
  <c r="E38" i="6"/>
  <c r="E37" i="6"/>
  <c r="E36" i="6"/>
  <c r="E21" i="6"/>
  <c r="E20" i="6"/>
  <c r="E19" i="6"/>
  <c r="E18" i="6"/>
  <c r="E17" i="6"/>
  <c r="E16" i="6"/>
  <c r="N15" i="6"/>
  <c r="N14" i="1"/>
  <c r="E14" i="1"/>
  <c r="E35" i="2"/>
  <c r="E36" i="2"/>
  <c r="E37" i="2"/>
  <c r="E38" i="2"/>
  <c r="E39" i="2"/>
  <c r="E40" i="2"/>
  <c r="E34" i="2"/>
  <c r="E15" i="2"/>
  <c r="E16" i="2"/>
  <c r="E17" i="2"/>
  <c r="E18" i="2"/>
  <c r="E19" i="2"/>
  <c r="E20" i="2"/>
  <c r="E14" i="2"/>
  <c r="N14" i="2"/>
  <c r="N14" i="3"/>
  <c r="E35" i="3"/>
  <c r="E36" i="3"/>
  <c r="E37" i="3"/>
  <c r="E38" i="3"/>
  <c r="E39" i="3"/>
  <c r="E40" i="3"/>
  <c r="E34" i="3"/>
  <c r="E15" i="3"/>
  <c r="E16" i="3"/>
  <c r="E17" i="3"/>
  <c r="E18" i="3"/>
  <c r="E19" i="3"/>
  <c r="E20" i="3"/>
  <c r="E14" i="3"/>
  <c r="N14" i="4"/>
  <c r="N15" i="5"/>
  <c r="E54" i="4"/>
  <c r="E34" i="4"/>
  <c r="E14" i="4"/>
  <c r="E84" i="5"/>
  <c r="E63" i="5"/>
  <c r="E42" i="5"/>
  <c r="E16" i="5"/>
  <c r="E17" i="5"/>
  <c r="E18" i="5"/>
  <c r="E19" i="5"/>
  <c r="E20" i="5"/>
  <c r="E21" i="5"/>
  <c r="E15" i="5"/>
  <c r="C16" i="1" l="1"/>
  <c r="E16" i="1" s="1"/>
  <c r="C17" i="1"/>
  <c r="E17" i="1" s="1"/>
  <c r="C18" i="1"/>
  <c r="E18" i="1" s="1"/>
  <c r="C19" i="1"/>
  <c r="E19" i="1" s="1"/>
  <c r="C20" i="1"/>
  <c r="E20" i="1" s="1"/>
  <c r="C15" i="1"/>
  <c r="E15" i="1" s="1"/>
  <c r="C36" i="2"/>
  <c r="C37" i="2"/>
  <c r="C38" i="2"/>
  <c r="C39" i="2"/>
  <c r="C40" i="2"/>
  <c r="C35" i="2"/>
  <c r="C16" i="2"/>
  <c r="C17" i="2"/>
  <c r="C18" i="2"/>
  <c r="C19" i="2"/>
  <c r="C20" i="2"/>
  <c r="C15" i="2"/>
  <c r="C36" i="3"/>
  <c r="C37" i="3"/>
  <c r="C38" i="3"/>
  <c r="C39" i="3"/>
  <c r="C40" i="3"/>
  <c r="C35" i="3"/>
  <c r="C56" i="4"/>
  <c r="E56" i="4" s="1"/>
  <c r="C57" i="4"/>
  <c r="E57" i="4" s="1"/>
  <c r="C58" i="4"/>
  <c r="E58" i="4" s="1"/>
  <c r="C59" i="4"/>
  <c r="E59" i="4" s="1"/>
  <c r="C60" i="4"/>
  <c r="E60" i="4" s="1"/>
  <c r="C55" i="4"/>
  <c r="E55" i="4" s="1"/>
  <c r="C36" i="4"/>
  <c r="E36" i="4" s="1"/>
  <c r="C37" i="4"/>
  <c r="E37" i="4" s="1"/>
  <c r="C38" i="4"/>
  <c r="E38" i="4" s="1"/>
  <c r="C39" i="4"/>
  <c r="E39" i="4" s="1"/>
  <c r="C40" i="4"/>
  <c r="E40" i="4" s="1"/>
  <c r="C35" i="4"/>
  <c r="E35" i="4" s="1"/>
  <c r="C16" i="4"/>
  <c r="E16" i="4" s="1"/>
  <c r="C17" i="4"/>
  <c r="E17" i="4" s="1"/>
  <c r="C18" i="4"/>
  <c r="E18" i="4" s="1"/>
  <c r="C19" i="4"/>
  <c r="E19" i="4" s="1"/>
  <c r="C20" i="4"/>
  <c r="E20" i="4" s="1"/>
  <c r="C15" i="4"/>
  <c r="E15" i="4" s="1"/>
  <c r="C79" i="5"/>
  <c r="E79" i="5" s="1"/>
  <c r="C80" i="5"/>
  <c r="E80" i="5" s="1"/>
  <c r="C81" i="5"/>
  <c r="E81" i="5" s="1"/>
  <c r="C82" i="5"/>
  <c r="E82" i="5" s="1"/>
  <c r="C83" i="5"/>
  <c r="E83" i="5" s="1"/>
  <c r="C78" i="5"/>
  <c r="E78" i="5" s="1"/>
  <c r="C58" i="5"/>
  <c r="E58" i="5" s="1"/>
  <c r="C59" i="5"/>
  <c r="E59" i="5" s="1"/>
  <c r="C60" i="5"/>
  <c r="E60" i="5" s="1"/>
  <c r="C61" i="5"/>
  <c r="E61" i="5" s="1"/>
  <c r="C62" i="5"/>
  <c r="E62" i="5" s="1"/>
  <c r="C57" i="5"/>
  <c r="E57" i="5" s="1"/>
  <c r="C37" i="5"/>
  <c r="E37" i="5" s="1"/>
  <c r="C38" i="5"/>
  <c r="E38" i="5" s="1"/>
  <c r="C39" i="5"/>
  <c r="E39" i="5" s="1"/>
  <c r="C40" i="5"/>
  <c r="E40" i="5" s="1"/>
  <c r="C41" i="5"/>
  <c r="E41" i="5" s="1"/>
  <c r="C36" i="5"/>
  <c r="E36" i="5" s="1"/>
</calcChain>
</file>

<file path=xl/sharedStrings.xml><?xml version="1.0" encoding="utf-8"?>
<sst xmlns="http://schemas.openxmlformats.org/spreadsheetml/2006/main" count="928" uniqueCount="39">
  <si>
    <t>FLASH DR</t>
  </si>
  <si>
    <t>Conventional DR</t>
  </si>
  <si>
    <t>Scattering foil:</t>
  </si>
  <si>
    <t>um</t>
  </si>
  <si>
    <t>(3 us pulse)</t>
  </si>
  <si>
    <t>(0.5 us pulse)</t>
  </si>
  <si>
    <t>FWHM</t>
  </si>
  <si>
    <t>cm</t>
  </si>
  <si>
    <t>dmax</t>
  </si>
  <si>
    <t>d90</t>
  </si>
  <si>
    <t>d80</t>
  </si>
  <si>
    <t>d50</t>
  </si>
  <si>
    <t>Rp</t>
  </si>
  <si>
    <t>Max Sample size</t>
  </si>
  <si>
    <t>&lt; 8 % variation across field</t>
  </si>
  <si>
    <t>&lt; 9 % variation across field</t>
  </si>
  <si>
    <t>&lt; 23% variation across field</t>
  </si>
  <si>
    <t>&lt; 22% variation across field</t>
  </si>
  <si>
    <t>&lt; 36% variation across field</t>
  </si>
  <si>
    <t>pulse width</t>
  </si>
  <si>
    <t>Dose / pulse (Gy)</t>
  </si>
  <si>
    <t>Uncertainty (Gy)</t>
  </si>
  <si>
    <t>Average DR (Gy/s)</t>
  </si>
  <si>
    <t>integrated charge / pulse (x10-7 C)</t>
  </si>
  <si>
    <t>Uncertainty (x10-7 C)</t>
  </si>
  <si>
    <t>integrated charge / pulse (C) (x10-9)</t>
  </si>
  <si>
    <t>Uncertainty (x10-9 C)</t>
  </si>
  <si>
    <t>&lt; 6 % variation across field</t>
  </si>
  <si>
    <t>&lt; 35% variation across field</t>
  </si>
  <si>
    <t>Uncertainty (%)</t>
  </si>
  <si>
    <t>Integrated Charge / pulse (C)</t>
  </si>
  <si>
    <t>&lt; 3% variation across field</t>
  </si>
  <si>
    <t>&lt; 4% variation across field</t>
  </si>
  <si>
    <t>&lt; 8% variation across field</t>
  </si>
  <si>
    <t>&lt; 11% variation across field</t>
  </si>
  <si>
    <t>&lt; 2% variation across field</t>
  </si>
  <si>
    <t>&lt; 6% variation across field</t>
  </si>
  <si>
    <t>&lt; 1% variation across field</t>
  </si>
  <si>
    <t>&lt; 7% variation across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</si>
</sst>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  <numFmt numFmtId="167" formatCode="0E+00"/>
    <numFmt numFmtId="168" formatCode="0.000E+00"/>
    <numFmt numFmtId="169" formatCode="0.0%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2" fontId="0" fillId="3" borderId="0" xfId="0" applyNumberFormat="1" applyFill="1"/>
    <xf numFmtId="0" fontId="0" fillId="4" borderId="0" xfId="0" applyFill="1"/>
    <xf numFmtId="2" fontId="0" fillId="4" borderId="0" xfId="0" applyNumberFormat="1" applyFill="1"/>
    <xf numFmtId="164" fontId="0" fillId="4" borderId="0" xfId="0" applyNumberFormat="1" applyFill="1"/>
    <xf numFmtId="165" fontId="0" fillId="2" borderId="0" xfId="0" applyNumberFormat="1" applyFill="1"/>
    <xf numFmtId="166" fontId="0" fillId="2" borderId="0" xfId="1" applyNumberFormat="1" applyFont="1" applyFill="1"/>
    <xf numFmtId="43" fontId="0" fillId="2" borderId="0" xfId="1" applyFont="1" applyFill="1"/>
    <xf numFmtId="2" fontId="0" fillId="3" borderId="0" xfId="2" applyNumberFormat="1" applyFont="1" applyFill="1"/>
    <xf numFmtId="2" fontId="0" fillId="2" borderId="0" xfId="2" applyNumberFormat="1" applyFont="1" applyFill="1"/>
    <xf numFmtId="167" fontId="0" fillId="2" borderId="0" xfId="2" applyNumberFormat="1" applyFont="1" applyFill="1"/>
    <xf numFmtId="2" fontId="0" fillId="0" borderId="1" xfId="0" applyNumberFormat="1" applyBorder="1"/>
    <xf numFmtId="2" fontId="0" fillId="0" borderId="0" xfId="0" applyNumberFormat="1" applyAlignment="1">
      <alignment horizontal="center" vertical="center" wrapText="1"/>
    </xf>
    <xf numFmtId="11" fontId="0" fillId="3" borderId="0" xfId="0" applyNumberFormat="1" applyFill="1"/>
    <xf numFmtId="168" fontId="0" fillId="3" borderId="0" xfId="0" applyNumberFormat="1" applyFill="1"/>
    <xf numFmtId="169" fontId="0" fillId="3" borderId="0" xfId="2" applyNumberFormat="1" applyFont="1" applyFill="1"/>
    <xf numFmtId="10" fontId="0" fillId="3" borderId="0" xfId="2" applyNumberFormat="1" applyFont="1" applyFill="1"/>
    <xf numFmtId="169" fontId="0" fillId="2" borderId="0" xfId="2" applyNumberFormat="1" applyFont="1" applyFill="1"/>
    <xf numFmtId="164" fontId="0" fillId="2" borderId="0" xfId="0" applyNumberFormat="1" applyFill="1"/>
    <xf numFmtId="169" fontId="0" fillId="2" borderId="0" xfId="2" applyNumberFormat="1" applyFont="1" applyFill="1" applyBorder="1"/>
    <xf numFmtId="168" fontId="0" fillId="0" borderId="0" xfId="0" applyNumberFormat="1"/>
    <xf numFmtId="11" fontId="0" fillId="0" borderId="0" xfId="0" applyNumberFormat="1"/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8D096-0AB9-4CC1-B5A0-DBA83DA4640F}">
  <dimension ref="B1:Q84"/>
  <sheetViews>
    <sheetView workbookViewId="0">
      <selection activeCell="C84" sqref="C84"/>
    </sheetView>
  </sheetViews>
  <sheetFormatPr defaultRowHeight="15"/>
  <cols>
    <col min="2" max="2" width="15.5703125" bestFit="1" customWidth="1"/>
    <col min="3" max="4" width="12.28515625" customWidth="1"/>
    <col min="5" max="5" width="14.5703125" customWidth="1"/>
    <col min="6" max="6" width="18.28515625" customWidth="1"/>
    <col min="7" max="7" width="12.7109375" customWidth="1"/>
    <col min="10" max="10" width="9.7109375" customWidth="1"/>
    <col min="11" max="11" width="16.140625" customWidth="1"/>
    <col min="12" max="12" width="12" customWidth="1"/>
    <col min="13" max="13" width="11.7109375" customWidth="1"/>
    <col min="14" max="14" width="14.5703125" customWidth="1"/>
    <col min="15" max="15" width="19.7109375" customWidth="1"/>
    <col min="16" max="16" width="11.7109375" customWidth="1"/>
    <col min="17" max="17" width="12" bestFit="1" customWidth="1"/>
    <col min="18" max="18" width="15.5703125" bestFit="1" customWidth="1"/>
    <col min="20" max="20" width="11.140625" customWidth="1"/>
    <col min="21" max="21" width="11.5703125" customWidth="1"/>
    <col min="22" max="22" width="10.85546875" customWidth="1"/>
    <col min="25" max="25" width="15.5703125" bestFit="1" customWidth="1"/>
    <col min="27" max="27" width="12.28515625" customWidth="1"/>
    <col min="28" max="28" width="12.85546875" customWidth="1"/>
    <col min="29" max="29" width="13.42578125" customWidth="1"/>
  </cols>
  <sheetData>
    <row r="1" spans="2:17">
      <c r="B1" s="27" t="s">
        <v>0</v>
      </c>
      <c r="C1" s="27"/>
      <c r="D1" s="27"/>
      <c r="E1" s="27"/>
      <c r="F1" s="27"/>
      <c r="G1" s="27"/>
      <c r="K1" s="27" t="s">
        <v>1</v>
      </c>
      <c r="L1" s="27"/>
      <c r="M1" s="27"/>
      <c r="N1" s="27"/>
      <c r="O1" s="27"/>
      <c r="P1" s="27"/>
    </row>
    <row r="2" spans="2:17">
      <c r="B2" s="1" t="s">
        <v>2</v>
      </c>
      <c r="C2" s="1">
        <v>0</v>
      </c>
      <c r="D2" s="1" t="s">
        <v>3</v>
      </c>
      <c r="E2" s="1" t="s">
        <v>4</v>
      </c>
      <c r="F2" s="1"/>
      <c r="G2" s="1"/>
      <c r="H2" s="1"/>
      <c r="K2" s="1" t="s">
        <v>2</v>
      </c>
      <c r="L2" s="1">
        <v>500</v>
      </c>
      <c r="M2" s="1" t="s">
        <v>3</v>
      </c>
      <c r="N2" s="1" t="s">
        <v>5</v>
      </c>
      <c r="O2" s="1"/>
      <c r="P2" s="1"/>
      <c r="Q2" s="1"/>
    </row>
    <row r="3" spans="2:17">
      <c r="B3" t="s">
        <v>6</v>
      </c>
      <c r="C3" s="9">
        <v>3</v>
      </c>
      <c r="D3" t="s">
        <v>7</v>
      </c>
      <c r="K3" t="s">
        <v>6</v>
      </c>
      <c r="L3" s="7">
        <v>17.3</v>
      </c>
      <c r="M3" t="s">
        <v>7</v>
      </c>
    </row>
    <row r="4" spans="2:17">
      <c r="B4" t="s">
        <v>8</v>
      </c>
      <c r="C4" s="8">
        <v>1</v>
      </c>
      <c r="D4" t="s">
        <v>7</v>
      </c>
      <c r="K4" t="s">
        <v>8</v>
      </c>
      <c r="L4" s="8">
        <v>0.8</v>
      </c>
      <c r="M4" t="s">
        <v>7</v>
      </c>
    </row>
    <row r="5" spans="2:17">
      <c r="B5" t="s">
        <v>9</v>
      </c>
      <c r="C5" s="8">
        <v>2.0699999999999998</v>
      </c>
      <c r="D5" t="s">
        <v>7</v>
      </c>
      <c r="K5" t="s">
        <v>9</v>
      </c>
      <c r="L5" s="7">
        <v>2.14</v>
      </c>
      <c r="M5" t="s">
        <v>7</v>
      </c>
    </row>
    <row r="6" spans="2:17">
      <c r="B6" t="s">
        <v>10</v>
      </c>
      <c r="C6" s="8">
        <v>2.54</v>
      </c>
      <c r="D6" t="s">
        <v>7</v>
      </c>
      <c r="K6" t="s">
        <v>10</v>
      </c>
      <c r="L6" s="8">
        <v>2.5</v>
      </c>
      <c r="M6" t="s">
        <v>7</v>
      </c>
    </row>
    <row r="7" spans="2:17">
      <c r="B7" t="s">
        <v>11</v>
      </c>
      <c r="C7" s="8">
        <v>3.56</v>
      </c>
      <c r="D7" t="s">
        <v>7</v>
      </c>
      <c r="K7" t="s">
        <v>11</v>
      </c>
      <c r="L7" s="7">
        <v>3.18</v>
      </c>
      <c r="M7" t="s">
        <v>7</v>
      </c>
    </row>
    <row r="8" spans="2:17">
      <c r="B8" t="s">
        <v>12</v>
      </c>
      <c r="C8" s="8">
        <v>5.03</v>
      </c>
      <c r="D8" t="s">
        <v>7</v>
      </c>
      <c r="K8" t="s">
        <v>12</v>
      </c>
      <c r="L8" s="8">
        <v>4.1399999999999997</v>
      </c>
      <c r="M8" t="s">
        <v>7</v>
      </c>
    </row>
    <row r="9" spans="2:17">
      <c r="B9" s="1"/>
      <c r="C9" s="1"/>
      <c r="D9" s="1"/>
      <c r="E9" s="1"/>
      <c r="F9" s="1"/>
      <c r="G9" s="1"/>
      <c r="H9" s="1"/>
      <c r="K9" s="1"/>
      <c r="L9" s="1"/>
      <c r="M9" s="1"/>
      <c r="N9" s="1"/>
      <c r="O9" s="1"/>
      <c r="P9" s="1"/>
      <c r="Q9" s="1"/>
    </row>
    <row r="10" spans="2:17">
      <c r="B10" t="s">
        <v>13</v>
      </c>
      <c r="C10" s="9">
        <v>1</v>
      </c>
      <c r="D10" t="s">
        <v>7</v>
      </c>
      <c r="E10" t="s">
        <v>14</v>
      </c>
      <c r="K10" t="s">
        <v>13</v>
      </c>
      <c r="L10" s="9">
        <v>6.07</v>
      </c>
      <c r="M10" t="s">
        <v>7</v>
      </c>
      <c r="N10" t="s">
        <v>15</v>
      </c>
    </row>
    <row r="11" spans="2:17">
      <c r="C11" s="7">
        <v>1.8</v>
      </c>
      <c r="D11" t="s">
        <v>7</v>
      </c>
      <c r="E11" t="s">
        <v>16</v>
      </c>
      <c r="L11" s="7">
        <v>10.4</v>
      </c>
      <c r="M11" t="s">
        <v>7</v>
      </c>
      <c r="N11" t="s">
        <v>17</v>
      </c>
    </row>
    <row r="12" spans="2:17">
      <c r="C12" s="7">
        <v>2.4</v>
      </c>
      <c r="D12" t="s">
        <v>7</v>
      </c>
      <c r="E12" t="s">
        <v>18</v>
      </c>
      <c r="L12" s="7">
        <v>13.9</v>
      </c>
      <c r="M12" t="s">
        <v>7</v>
      </c>
      <c r="N12" t="s">
        <v>18</v>
      </c>
    </row>
    <row r="14" spans="2:17" ht="30">
      <c r="B14" t="s">
        <v>19</v>
      </c>
      <c r="C14" s="2" t="s">
        <v>20</v>
      </c>
      <c r="D14" s="2" t="s">
        <v>21</v>
      </c>
      <c r="E14" s="2" t="s">
        <v>22</v>
      </c>
      <c r="F14" s="2" t="s">
        <v>23</v>
      </c>
      <c r="G14" s="2" t="s">
        <v>24</v>
      </c>
      <c r="K14" t="s">
        <v>19</v>
      </c>
      <c r="L14" s="2" t="s">
        <v>20</v>
      </c>
      <c r="M14" s="2" t="s">
        <v>21</v>
      </c>
      <c r="N14" s="2" t="s">
        <v>22</v>
      </c>
      <c r="O14" s="2" t="s">
        <v>25</v>
      </c>
      <c r="P14" s="2" t="s">
        <v>26</v>
      </c>
    </row>
    <row r="15" spans="2:17">
      <c r="B15">
        <v>0.5</v>
      </c>
      <c r="C15" s="5">
        <v>26.065681630548738</v>
      </c>
      <c r="D15" s="14">
        <v>1.181949041169134</v>
      </c>
      <c r="E15" s="11">
        <f>C15*300</f>
        <v>7819.7044891646219</v>
      </c>
      <c r="F15" s="6">
        <v>1.0098318181818182</v>
      </c>
      <c r="G15" s="13">
        <v>4.7183338481740864E-3</v>
      </c>
      <c r="K15">
        <v>0.5</v>
      </c>
      <c r="L15" s="10">
        <v>5.0808429925927268E-2</v>
      </c>
      <c r="M15" s="15">
        <v>5.6222178650263894E-6</v>
      </c>
      <c r="N15" s="12">
        <f>L15*10</f>
        <v>0.50808429925927268</v>
      </c>
      <c r="O15" s="6">
        <v>9.2911052631578901</v>
      </c>
      <c r="P15" s="13">
        <v>0.36199911234797272</v>
      </c>
    </row>
    <row r="16" spans="2:17">
      <c r="B16">
        <v>1</v>
      </c>
      <c r="C16" s="5">
        <v>50.797011561294354</v>
      </c>
      <c r="D16" s="14">
        <v>4.712927112195084</v>
      </c>
      <c r="E16" s="11">
        <f t="shared" ref="E16:E21" si="0">C16*300</f>
        <v>15239.103468388306</v>
      </c>
      <c r="F16" s="6">
        <v>2.0998333333333332</v>
      </c>
      <c r="G16" s="13">
        <v>7.3664442998250795E-3</v>
      </c>
    </row>
    <row r="17" spans="2:8">
      <c r="B17">
        <v>2</v>
      </c>
      <c r="C17" s="5">
        <v>99.402485991067422</v>
      </c>
      <c r="D17" s="14">
        <v>4.1266691618235658</v>
      </c>
      <c r="E17" s="11">
        <f t="shared" si="0"/>
        <v>29820.745797320225</v>
      </c>
      <c r="F17" s="6">
        <v>4.2263333333333337</v>
      </c>
      <c r="G17" s="13">
        <v>9.905774641382618E-3</v>
      </c>
    </row>
    <row r="18" spans="2:8">
      <c r="B18">
        <v>3</v>
      </c>
      <c r="C18" s="5">
        <v>148.16764585399912</v>
      </c>
      <c r="D18" s="14">
        <v>3.1930206496574498</v>
      </c>
      <c r="E18" s="11">
        <f t="shared" si="0"/>
        <v>44450.293756199739</v>
      </c>
      <c r="F18" s="6">
        <v>6.3350000000000009</v>
      </c>
      <c r="G18" s="13">
        <v>1.1160236756859617E-2</v>
      </c>
    </row>
    <row r="19" spans="2:8">
      <c r="B19">
        <v>4</v>
      </c>
      <c r="C19" s="5">
        <v>183.58157438210705</v>
      </c>
      <c r="D19" s="14">
        <v>16.283155108371805</v>
      </c>
      <c r="E19" s="11">
        <f t="shared" si="0"/>
        <v>55074.472314632112</v>
      </c>
      <c r="F19" s="6">
        <v>8.5459999999999994</v>
      </c>
      <c r="G19" s="13">
        <v>1.1181375229382833E-2</v>
      </c>
    </row>
    <row r="20" spans="2:8">
      <c r="B20">
        <v>5</v>
      </c>
      <c r="C20" s="5">
        <v>226.78925319121319</v>
      </c>
      <c r="D20" s="14">
        <v>8.521206220481929</v>
      </c>
      <c r="E20" s="11">
        <f t="shared" si="0"/>
        <v>68036.775957363963</v>
      </c>
      <c r="F20" s="6">
        <v>10.7</v>
      </c>
      <c r="G20" s="13">
        <v>9.1492654156519419E-3</v>
      </c>
    </row>
    <row r="21" spans="2:8">
      <c r="B21">
        <v>6</v>
      </c>
      <c r="C21" s="5">
        <v>257.44621720157681</v>
      </c>
      <c r="D21" s="14">
        <v>11.869702675876132</v>
      </c>
      <c r="E21" s="11">
        <f t="shared" si="0"/>
        <v>77233.86516047304</v>
      </c>
      <c r="F21" s="6">
        <v>12.506666666666666</v>
      </c>
      <c r="G21" s="13">
        <v>5.0247756796564713E-3</v>
      </c>
    </row>
    <row r="23" spans="2:8">
      <c r="B23" s="1" t="s">
        <v>2</v>
      </c>
      <c r="C23" s="1">
        <v>100</v>
      </c>
      <c r="D23" s="1" t="s">
        <v>3</v>
      </c>
      <c r="E23" s="1" t="s">
        <v>5</v>
      </c>
      <c r="F23" s="1"/>
      <c r="G23" s="1"/>
      <c r="H23" s="1"/>
    </row>
    <row r="24" spans="2:8">
      <c r="B24" t="s">
        <v>6</v>
      </c>
      <c r="C24" s="7">
        <v>7.6</v>
      </c>
      <c r="D24" t="s">
        <v>7</v>
      </c>
    </row>
    <row r="25" spans="2:8">
      <c r="B25" t="s">
        <v>8</v>
      </c>
      <c r="C25" s="8">
        <v>1.2</v>
      </c>
      <c r="D25" t="s">
        <v>7</v>
      </c>
    </row>
    <row r="26" spans="2:8">
      <c r="B26" t="s">
        <v>9</v>
      </c>
      <c r="C26" s="8">
        <v>2.88</v>
      </c>
      <c r="D26" t="s">
        <v>7</v>
      </c>
    </row>
    <row r="27" spans="2:8">
      <c r="B27" t="s">
        <v>10</v>
      </c>
      <c r="C27" s="8">
        <v>3.27</v>
      </c>
      <c r="D27" t="s">
        <v>7</v>
      </c>
    </row>
    <row r="28" spans="2:8">
      <c r="B28" t="s">
        <v>11</v>
      </c>
      <c r="C28" s="8">
        <v>4.04</v>
      </c>
      <c r="D28" t="s">
        <v>7</v>
      </c>
    </row>
    <row r="29" spans="2:8">
      <c r="B29" t="s">
        <v>12</v>
      </c>
      <c r="C29" s="8">
        <v>5.12</v>
      </c>
      <c r="D29" t="s">
        <v>7</v>
      </c>
    </row>
    <row r="30" spans="2:8">
      <c r="B30" s="1"/>
      <c r="C30" s="1"/>
      <c r="D30" s="1"/>
      <c r="E30" s="1"/>
      <c r="F30" s="1"/>
      <c r="G30" s="1"/>
      <c r="H30" s="1"/>
    </row>
    <row r="31" spans="2:8">
      <c r="B31" t="s">
        <v>13</v>
      </c>
      <c r="C31" s="7">
        <v>2.7</v>
      </c>
      <c r="D31" t="s">
        <v>7</v>
      </c>
      <c r="E31" t="s">
        <v>27</v>
      </c>
    </row>
    <row r="32" spans="2:8">
      <c r="C32" s="7">
        <v>4.5999999999999996</v>
      </c>
      <c r="D32" t="s">
        <v>7</v>
      </c>
      <c r="E32" t="s">
        <v>16</v>
      </c>
    </row>
    <row r="33" spans="2:8">
      <c r="C33" s="7">
        <v>6.1</v>
      </c>
      <c r="D33" t="s">
        <v>7</v>
      </c>
      <c r="E33" t="s">
        <v>18</v>
      </c>
    </row>
    <row r="35" spans="2:8" ht="30">
      <c r="B35" t="s">
        <v>19</v>
      </c>
      <c r="C35" s="2" t="s">
        <v>20</v>
      </c>
      <c r="D35" s="2" t="s">
        <v>21</v>
      </c>
      <c r="E35" s="2" t="s">
        <v>22</v>
      </c>
      <c r="F35" s="2" t="s">
        <v>23</v>
      </c>
      <c r="G35" s="2" t="s">
        <v>24</v>
      </c>
    </row>
    <row r="36" spans="2:8">
      <c r="B36">
        <v>0.5</v>
      </c>
      <c r="C36" s="5">
        <f t="shared" ref="C36:C41" si="1">$C$42/$B$42*B36</f>
        <v>3.0795370370370367</v>
      </c>
      <c r="D36" s="14">
        <v>0.25071157306143826</v>
      </c>
      <c r="E36" s="11">
        <f>C36*300</f>
        <v>923.86111111111097</v>
      </c>
      <c r="F36" s="6">
        <v>1.0098318181818182</v>
      </c>
      <c r="G36" s="13">
        <v>4.7183338481740864E-3</v>
      </c>
    </row>
    <row r="37" spans="2:8">
      <c r="B37">
        <v>1</v>
      </c>
      <c r="C37" s="5">
        <f t="shared" si="1"/>
        <v>6.1590740740740735</v>
      </c>
      <c r="D37" s="14">
        <v>0.50142314612287653</v>
      </c>
      <c r="E37" s="11">
        <f t="shared" ref="E37:E42" si="2">C37*300</f>
        <v>1847.7222222222219</v>
      </c>
      <c r="F37" s="6">
        <v>2.0998333333333332</v>
      </c>
      <c r="G37" s="13">
        <v>7.3664442998250795E-3</v>
      </c>
    </row>
    <row r="38" spans="2:8">
      <c r="B38">
        <v>2</v>
      </c>
      <c r="C38" s="5">
        <f t="shared" si="1"/>
        <v>12.318148148148147</v>
      </c>
      <c r="D38" s="14">
        <v>1.0028462922457531</v>
      </c>
      <c r="E38" s="11">
        <f t="shared" si="2"/>
        <v>3695.4444444444439</v>
      </c>
      <c r="F38" s="6">
        <v>4.2263333333333337</v>
      </c>
      <c r="G38" s="13">
        <v>9.905774641382618E-3</v>
      </c>
    </row>
    <row r="39" spans="2:8">
      <c r="B39">
        <v>3</v>
      </c>
      <c r="C39" s="5">
        <f t="shared" si="1"/>
        <v>18.47722222222222</v>
      </c>
      <c r="D39" s="14">
        <v>1.5042694383686297</v>
      </c>
      <c r="E39" s="11">
        <f t="shared" si="2"/>
        <v>5543.1666666666661</v>
      </c>
      <c r="F39" s="6">
        <v>6.3350000000000009</v>
      </c>
      <c r="G39" s="13">
        <v>1.1160236756859617E-2</v>
      </c>
    </row>
    <row r="40" spans="2:8">
      <c r="B40">
        <v>4</v>
      </c>
      <c r="C40" s="5">
        <f t="shared" si="1"/>
        <v>24.636296296296294</v>
      </c>
      <c r="D40" s="14">
        <v>2.0056925844915061</v>
      </c>
      <c r="E40" s="11">
        <f t="shared" si="2"/>
        <v>7390.8888888888878</v>
      </c>
      <c r="F40" s="6">
        <v>8.5459999999999994</v>
      </c>
      <c r="G40" s="13">
        <v>1.1181375229382833E-2</v>
      </c>
    </row>
    <row r="41" spans="2:8">
      <c r="B41">
        <v>5</v>
      </c>
      <c r="C41" s="5">
        <f t="shared" si="1"/>
        <v>30.795370370370367</v>
      </c>
      <c r="D41" s="14">
        <v>2.5071157306143825</v>
      </c>
      <c r="E41" s="11">
        <f t="shared" si="2"/>
        <v>9238.6111111111095</v>
      </c>
      <c r="F41" s="6">
        <v>10.7</v>
      </c>
      <c r="G41" s="13">
        <v>9.1492654156519419E-3</v>
      </c>
    </row>
    <row r="42" spans="2:8">
      <c r="B42">
        <v>6</v>
      </c>
      <c r="C42" s="5">
        <v>36.954444444444441</v>
      </c>
      <c r="D42" s="14">
        <v>3.0085388767372594</v>
      </c>
      <c r="E42" s="11">
        <f t="shared" si="2"/>
        <v>11086.333333333332</v>
      </c>
      <c r="F42" s="6">
        <v>12.506666666666666</v>
      </c>
      <c r="G42" s="13">
        <v>5.0247756796564713E-3</v>
      </c>
    </row>
    <row r="44" spans="2:8">
      <c r="B44" s="1" t="s">
        <v>2</v>
      </c>
      <c r="C44" s="1">
        <v>200</v>
      </c>
      <c r="D44" s="1" t="s">
        <v>3</v>
      </c>
      <c r="E44" s="1" t="s">
        <v>5</v>
      </c>
      <c r="F44" s="1"/>
      <c r="G44" s="1"/>
      <c r="H44" s="1"/>
    </row>
    <row r="45" spans="2:8">
      <c r="B45" t="s">
        <v>6</v>
      </c>
      <c r="C45" s="7">
        <v>11.2</v>
      </c>
      <c r="D45" t="s">
        <v>7</v>
      </c>
    </row>
    <row r="46" spans="2:8">
      <c r="B46" t="s">
        <v>8</v>
      </c>
      <c r="C46" s="8">
        <v>1.6</v>
      </c>
      <c r="D46" t="s">
        <v>7</v>
      </c>
    </row>
    <row r="47" spans="2:8">
      <c r="B47" t="s">
        <v>9</v>
      </c>
      <c r="C47" s="8">
        <v>2.76</v>
      </c>
      <c r="D47" t="s">
        <v>7</v>
      </c>
    </row>
    <row r="48" spans="2:8">
      <c r="B48" t="s">
        <v>10</v>
      </c>
      <c r="C48" s="8">
        <v>3.11</v>
      </c>
      <c r="D48" t="s">
        <v>7</v>
      </c>
    </row>
    <row r="49" spans="2:9">
      <c r="B49" t="s">
        <v>11</v>
      </c>
      <c r="C49" s="8">
        <v>3.81</v>
      </c>
      <c r="D49" t="s">
        <v>7</v>
      </c>
    </row>
    <row r="50" spans="2:9">
      <c r="B50" t="s">
        <v>12</v>
      </c>
      <c r="C50" s="8">
        <v>4.79</v>
      </c>
      <c r="D50" t="s">
        <v>7</v>
      </c>
    </row>
    <row r="51" spans="2:9">
      <c r="B51" s="1"/>
      <c r="C51" s="1"/>
      <c r="D51" s="1"/>
      <c r="E51" s="1"/>
      <c r="F51" s="1"/>
      <c r="G51" s="1"/>
      <c r="H51" s="1"/>
    </row>
    <row r="52" spans="2:9">
      <c r="B52" t="s">
        <v>13</v>
      </c>
      <c r="C52" s="7">
        <v>3.9</v>
      </c>
      <c r="D52" t="s">
        <v>7</v>
      </c>
      <c r="E52" t="s">
        <v>14</v>
      </c>
    </row>
    <row r="53" spans="2:9">
      <c r="C53" s="7">
        <v>6.7</v>
      </c>
      <c r="D53" t="s">
        <v>7</v>
      </c>
      <c r="E53" t="s">
        <v>16</v>
      </c>
    </row>
    <row r="54" spans="2:9">
      <c r="C54" s="7">
        <v>8.9</v>
      </c>
      <c r="D54" t="s">
        <v>7</v>
      </c>
      <c r="E54" t="s">
        <v>18</v>
      </c>
    </row>
    <row r="56" spans="2:9" ht="30">
      <c r="B56" t="s">
        <v>19</v>
      </c>
      <c r="C56" s="2" t="s">
        <v>20</v>
      </c>
      <c r="D56" s="2" t="s">
        <v>21</v>
      </c>
      <c r="E56" s="2" t="s">
        <v>22</v>
      </c>
      <c r="F56" s="2" t="s">
        <v>23</v>
      </c>
      <c r="G56" s="2" t="s">
        <v>24</v>
      </c>
      <c r="H56" s="2"/>
      <c r="I56" s="2"/>
    </row>
    <row r="57" spans="2:9">
      <c r="B57">
        <v>0.5</v>
      </c>
      <c r="C57" s="5">
        <f t="shared" ref="C57:C62" si="3">$C$63/$B$63*B57</f>
        <v>1.5222037613775328</v>
      </c>
      <c r="D57" s="14">
        <v>0.15841161874513468</v>
      </c>
      <c r="E57" s="11">
        <f>C57*300</f>
        <v>456.6611284132598</v>
      </c>
      <c r="F57" s="6">
        <v>1.0098318181818182</v>
      </c>
      <c r="G57" s="13">
        <v>4.7183338481740864E-3</v>
      </c>
    </row>
    <row r="58" spans="2:9">
      <c r="B58">
        <v>1</v>
      </c>
      <c r="C58" s="5">
        <f t="shared" si="3"/>
        <v>3.0444075227550655</v>
      </c>
      <c r="D58" s="14">
        <v>0.31682323749026936</v>
      </c>
      <c r="E58" s="11">
        <f t="shared" ref="E58:E63" si="4">C58*300</f>
        <v>913.32225682651961</v>
      </c>
      <c r="F58" s="6">
        <v>2.0998333333333332</v>
      </c>
      <c r="G58" s="13">
        <v>7.3664442998250795E-3</v>
      </c>
    </row>
    <row r="59" spans="2:9">
      <c r="B59">
        <v>2</v>
      </c>
      <c r="C59" s="5">
        <f t="shared" si="3"/>
        <v>6.0888150455101311</v>
      </c>
      <c r="D59" s="14">
        <v>0.63364647498053872</v>
      </c>
      <c r="E59" s="11">
        <f t="shared" si="4"/>
        <v>1826.6445136530392</v>
      </c>
      <c r="F59" s="6">
        <v>4.2263333333333337</v>
      </c>
      <c r="G59" s="13">
        <v>9.905774641382618E-3</v>
      </c>
    </row>
    <row r="60" spans="2:9">
      <c r="B60">
        <v>3</v>
      </c>
      <c r="C60" s="5">
        <f t="shared" si="3"/>
        <v>9.1332225682651966</v>
      </c>
      <c r="D60" s="14">
        <v>0.95046971247080814</v>
      </c>
      <c r="E60" s="11">
        <f t="shared" si="4"/>
        <v>2739.9667704795588</v>
      </c>
      <c r="F60" s="6">
        <v>6.3350000000000009</v>
      </c>
      <c r="G60" s="13">
        <v>1.1160236756859617E-2</v>
      </c>
    </row>
    <row r="61" spans="2:9">
      <c r="B61">
        <v>4</v>
      </c>
      <c r="C61" s="5">
        <f t="shared" si="3"/>
        <v>12.177630091020262</v>
      </c>
      <c r="D61" s="14">
        <v>1.2672929499610774</v>
      </c>
      <c r="E61" s="11">
        <f t="shared" si="4"/>
        <v>3653.2890273060784</v>
      </c>
      <c r="F61" s="6">
        <v>8.5459999999999994</v>
      </c>
      <c r="G61" s="13">
        <v>1.1181375229382833E-2</v>
      </c>
    </row>
    <row r="62" spans="2:9">
      <c r="B62">
        <v>5</v>
      </c>
      <c r="C62" s="5">
        <f t="shared" si="3"/>
        <v>15.222037613775328</v>
      </c>
      <c r="D62" s="14">
        <v>1.5841161874513467</v>
      </c>
      <c r="E62" s="11">
        <f t="shared" si="4"/>
        <v>4566.6112841325985</v>
      </c>
      <c r="F62" s="6">
        <v>10.7</v>
      </c>
      <c r="G62" s="13">
        <v>9.1492654156519419E-3</v>
      </c>
    </row>
    <row r="63" spans="2:9">
      <c r="B63">
        <v>6</v>
      </c>
      <c r="C63" s="5">
        <v>18.266445136530393</v>
      </c>
      <c r="D63" s="14">
        <v>1.9009394249416163</v>
      </c>
      <c r="E63" s="11">
        <f t="shared" si="4"/>
        <v>5479.9335409591176</v>
      </c>
      <c r="F63" s="6">
        <v>12.506666666666666</v>
      </c>
      <c r="G63" s="13">
        <v>5.0247756796564713E-3</v>
      </c>
    </row>
    <row r="64" spans="2:9">
      <c r="C64" s="4"/>
      <c r="D64" s="4"/>
      <c r="E64" s="4"/>
      <c r="F64" s="4"/>
      <c r="G64" s="4"/>
    </row>
    <row r="65" spans="2:8">
      <c r="B65" s="1" t="s">
        <v>2</v>
      </c>
      <c r="C65" s="1">
        <v>500</v>
      </c>
      <c r="D65" s="1" t="s">
        <v>3</v>
      </c>
      <c r="E65" s="1" t="s">
        <v>5</v>
      </c>
      <c r="F65" s="1"/>
      <c r="G65" s="1"/>
      <c r="H65" s="1"/>
    </row>
    <row r="66" spans="2:8">
      <c r="B66" t="s">
        <v>6</v>
      </c>
      <c r="C66" s="9">
        <v>18</v>
      </c>
      <c r="D66" t="s">
        <v>7</v>
      </c>
      <c r="G66" s="4"/>
    </row>
    <row r="67" spans="2:8">
      <c r="B67" t="s">
        <v>8</v>
      </c>
      <c r="C67" s="8">
        <v>1.2</v>
      </c>
      <c r="D67" t="s">
        <v>7</v>
      </c>
      <c r="F67" s="4"/>
      <c r="G67" s="4"/>
    </row>
    <row r="68" spans="2:8">
      <c r="B68" t="s">
        <v>9</v>
      </c>
      <c r="C68" s="8">
        <v>2.29</v>
      </c>
      <c r="D68" t="s">
        <v>7</v>
      </c>
      <c r="F68" s="4"/>
      <c r="G68" s="4"/>
    </row>
    <row r="69" spans="2:8">
      <c r="B69" t="s">
        <v>10</v>
      </c>
      <c r="C69" s="8">
        <v>2.67</v>
      </c>
      <c r="D69" t="s">
        <v>7</v>
      </c>
      <c r="F69" s="4"/>
      <c r="G69" s="4"/>
    </row>
    <row r="70" spans="2:8">
      <c r="B70" t="s">
        <v>11</v>
      </c>
      <c r="C70" s="8">
        <v>3.36</v>
      </c>
      <c r="D70" t="s">
        <v>7</v>
      </c>
    </row>
    <row r="71" spans="2:8">
      <c r="B71" t="s">
        <v>12</v>
      </c>
      <c r="C71" s="8">
        <v>4.3499999999999996</v>
      </c>
      <c r="D71" t="s">
        <v>7</v>
      </c>
    </row>
    <row r="72" spans="2:8">
      <c r="B72" s="1"/>
      <c r="C72" s="1"/>
      <c r="D72" s="1"/>
      <c r="E72" s="1"/>
      <c r="F72" s="1"/>
      <c r="G72" s="1"/>
      <c r="H72" s="1"/>
    </row>
    <row r="73" spans="2:8">
      <c r="B73" t="s">
        <v>13</v>
      </c>
      <c r="C73" s="7">
        <v>6.3</v>
      </c>
      <c r="D73" t="s">
        <v>7</v>
      </c>
      <c r="F73" t="s">
        <v>14</v>
      </c>
    </row>
    <row r="74" spans="2:8">
      <c r="C74" s="7">
        <v>10.8</v>
      </c>
      <c r="D74" t="s">
        <v>7</v>
      </c>
      <c r="F74" t="s">
        <v>17</v>
      </c>
    </row>
    <row r="75" spans="2:8">
      <c r="C75" s="7">
        <v>14.4</v>
      </c>
      <c r="D75" t="s">
        <v>7</v>
      </c>
      <c r="F75" t="s">
        <v>28</v>
      </c>
    </row>
    <row r="77" spans="2:8" ht="30">
      <c r="B77" t="s">
        <v>19</v>
      </c>
      <c r="C77" s="2" t="s">
        <v>20</v>
      </c>
      <c r="D77" s="2" t="s">
        <v>21</v>
      </c>
      <c r="E77" s="2" t="s">
        <v>22</v>
      </c>
      <c r="F77" s="2" t="s">
        <v>23</v>
      </c>
      <c r="G77" s="2" t="s">
        <v>24</v>
      </c>
    </row>
    <row r="78" spans="2:8">
      <c r="B78">
        <v>0.5</v>
      </c>
      <c r="C78" s="5">
        <f t="shared" ref="C78:C83" si="5">$C$84/$B$84*B78</f>
        <v>0.64718982021762039</v>
      </c>
      <c r="D78" s="14">
        <v>5.1420948392585181E-2</v>
      </c>
      <c r="E78" s="11">
        <f>C78*300</f>
        <v>194.15694606528612</v>
      </c>
      <c r="F78" s="6">
        <v>1.0098318181818182</v>
      </c>
      <c r="G78" s="13">
        <v>4.7183338481740864E-3</v>
      </c>
    </row>
    <row r="79" spans="2:8">
      <c r="B79">
        <v>1</v>
      </c>
      <c r="C79" s="5">
        <f t="shared" si="5"/>
        <v>1.2943796404352408</v>
      </c>
      <c r="D79" s="14">
        <v>0.10284189678517036</v>
      </c>
      <c r="E79" s="11">
        <f t="shared" ref="E79:E84" si="6">C79*300</f>
        <v>388.31389213057224</v>
      </c>
      <c r="F79" s="6">
        <v>2.0998333333333332</v>
      </c>
      <c r="G79" s="13">
        <v>7.3664442998250795E-3</v>
      </c>
    </row>
    <row r="80" spans="2:8">
      <c r="B80">
        <v>2</v>
      </c>
      <c r="C80" s="5">
        <f t="shared" si="5"/>
        <v>2.5887592808704816</v>
      </c>
      <c r="D80" s="14">
        <v>0.20568379357034072</v>
      </c>
      <c r="E80" s="11">
        <f t="shared" si="6"/>
        <v>776.62778426114448</v>
      </c>
      <c r="F80" s="6">
        <v>4.2263333333333337</v>
      </c>
      <c r="G80" s="13">
        <v>9.905774641382618E-3</v>
      </c>
    </row>
    <row r="81" spans="2:7">
      <c r="B81">
        <v>3</v>
      </c>
      <c r="C81" s="5">
        <f t="shared" si="5"/>
        <v>3.8831389213057221</v>
      </c>
      <c r="D81" s="14">
        <v>0.30852569035551108</v>
      </c>
      <c r="E81" s="11">
        <f t="shared" si="6"/>
        <v>1164.9416763917166</v>
      </c>
      <c r="F81" s="6">
        <v>6.3350000000000009</v>
      </c>
      <c r="G81" s="13">
        <v>1.1160236756859617E-2</v>
      </c>
    </row>
    <row r="82" spans="2:7">
      <c r="B82">
        <v>4</v>
      </c>
      <c r="C82" s="5">
        <f t="shared" si="5"/>
        <v>5.1775185617409631</v>
      </c>
      <c r="D82" s="14">
        <v>0.41136758714068145</v>
      </c>
      <c r="E82" s="11">
        <f t="shared" si="6"/>
        <v>1553.255568522289</v>
      </c>
      <c r="F82" s="6">
        <v>8.5459999999999994</v>
      </c>
      <c r="G82" s="13">
        <v>1.1181375229382833E-2</v>
      </c>
    </row>
    <row r="83" spans="2:7">
      <c r="B83">
        <v>5</v>
      </c>
      <c r="C83" s="5">
        <f t="shared" si="5"/>
        <v>6.4718982021762042</v>
      </c>
      <c r="D83" s="14">
        <v>0.51420948392585175</v>
      </c>
      <c r="E83" s="11">
        <f t="shared" si="6"/>
        <v>1941.5694606528612</v>
      </c>
      <c r="F83" s="6">
        <v>10.7</v>
      </c>
      <c r="G83" s="13">
        <v>9.1492654156519419E-3</v>
      </c>
    </row>
    <row r="84" spans="2:7">
      <c r="B84">
        <v>6</v>
      </c>
      <c r="C84" s="5">
        <v>7.7662778426114452</v>
      </c>
      <c r="D84" s="14">
        <v>0.61705138071102217</v>
      </c>
      <c r="E84" s="11">
        <f t="shared" si="6"/>
        <v>2329.8833527834336</v>
      </c>
      <c r="F84" s="6">
        <v>12.506666666666666</v>
      </c>
      <c r="G84" s="13">
        <v>5.0247756796564713E-3</v>
      </c>
    </row>
  </sheetData>
  <mergeCells count="2">
    <mergeCell ref="B1:G1"/>
    <mergeCell ref="K1:P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C5F9-15A4-4279-BD4B-279C5FBC038D}">
  <dimension ref="B1:Q61"/>
  <sheetViews>
    <sheetView workbookViewId="0">
      <selection activeCell="G40" sqref="G40"/>
    </sheetView>
  </sheetViews>
  <sheetFormatPr defaultRowHeight="15"/>
  <cols>
    <col min="2" max="2" width="17.85546875" customWidth="1"/>
    <col min="3" max="4" width="12.42578125" customWidth="1"/>
    <col min="5" max="5" width="14.28515625" customWidth="1"/>
    <col min="6" max="6" width="16.7109375" customWidth="1"/>
    <col min="7" max="7" width="12.28515625" customWidth="1"/>
    <col min="11" max="11" width="16.42578125" customWidth="1"/>
    <col min="12" max="12" width="14" customWidth="1"/>
    <col min="13" max="14" width="12.28515625" customWidth="1"/>
    <col min="15" max="15" width="16.85546875" customWidth="1"/>
    <col min="16" max="16" width="12.140625" customWidth="1"/>
    <col min="20" max="20" width="18.7109375" customWidth="1"/>
  </cols>
  <sheetData>
    <row r="1" spans="2:17">
      <c r="B1" s="27" t="s">
        <v>0</v>
      </c>
      <c r="C1" s="27"/>
      <c r="D1" s="27"/>
      <c r="E1" s="27"/>
      <c r="F1" s="27"/>
      <c r="G1" s="27"/>
      <c r="K1" s="27" t="s">
        <v>1</v>
      </c>
      <c r="L1" s="27"/>
      <c r="M1" s="27"/>
      <c r="N1" s="27"/>
      <c r="O1" s="27"/>
      <c r="P1" s="27"/>
    </row>
    <row r="2" spans="2:17">
      <c r="B2" s="1" t="s">
        <v>2</v>
      </c>
      <c r="C2" s="1">
        <v>100</v>
      </c>
      <c r="D2" s="1" t="s">
        <v>3</v>
      </c>
      <c r="E2" s="1" t="s">
        <v>5</v>
      </c>
      <c r="F2" s="1"/>
      <c r="G2" s="1"/>
      <c r="H2" s="1"/>
      <c r="K2" s="1" t="s">
        <v>2</v>
      </c>
      <c r="L2" s="1">
        <v>500</v>
      </c>
      <c r="M2" s="1" t="s">
        <v>3</v>
      </c>
      <c r="N2" s="1" t="s">
        <v>5</v>
      </c>
      <c r="O2" s="1"/>
      <c r="P2" s="1"/>
      <c r="Q2" s="1"/>
    </row>
    <row r="3" spans="2:17">
      <c r="B3" t="s">
        <v>6</v>
      </c>
      <c r="C3" s="7">
        <v>2.2000000000000002</v>
      </c>
      <c r="D3" t="s">
        <v>7</v>
      </c>
      <c r="K3" t="s">
        <v>6</v>
      </c>
      <c r="L3" s="7">
        <v>2.2000000000000002</v>
      </c>
      <c r="M3" t="s">
        <v>7</v>
      </c>
    </row>
    <row r="4" spans="2:17">
      <c r="B4" t="s">
        <v>8</v>
      </c>
      <c r="C4" s="8">
        <v>0.5</v>
      </c>
      <c r="D4" t="s">
        <v>7</v>
      </c>
      <c r="K4" t="s">
        <v>8</v>
      </c>
      <c r="L4" s="8">
        <v>0.5</v>
      </c>
      <c r="M4" t="s">
        <v>7</v>
      </c>
    </row>
    <row r="5" spans="2:17">
      <c r="B5" t="s">
        <v>9</v>
      </c>
      <c r="C5" s="7">
        <v>1.62</v>
      </c>
      <c r="D5" t="s">
        <v>7</v>
      </c>
      <c r="K5" t="s">
        <v>9</v>
      </c>
      <c r="L5" s="7">
        <v>1.38</v>
      </c>
      <c r="M5" t="s">
        <v>7</v>
      </c>
    </row>
    <row r="6" spans="2:17">
      <c r="B6" t="s">
        <v>10</v>
      </c>
      <c r="C6" s="7">
        <v>1.99</v>
      </c>
      <c r="D6" t="s">
        <v>7</v>
      </c>
      <c r="K6" t="s">
        <v>10</v>
      </c>
      <c r="L6" s="7">
        <v>1.71</v>
      </c>
      <c r="M6" t="s">
        <v>7</v>
      </c>
    </row>
    <row r="7" spans="2:17">
      <c r="B7" t="s">
        <v>11</v>
      </c>
      <c r="C7" s="7">
        <v>2.85</v>
      </c>
      <c r="D7" t="s">
        <v>7</v>
      </c>
      <c r="K7" t="s">
        <v>11</v>
      </c>
      <c r="L7" s="7">
        <v>2.4900000000000002</v>
      </c>
      <c r="M7" t="s">
        <v>7</v>
      </c>
    </row>
    <row r="8" spans="2:17">
      <c r="B8" t="s">
        <v>12</v>
      </c>
      <c r="C8" s="7">
        <v>4.34</v>
      </c>
      <c r="D8" t="s">
        <v>7</v>
      </c>
      <c r="K8" t="s">
        <v>12</v>
      </c>
      <c r="L8" s="8">
        <v>3.77</v>
      </c>
      <c r="M8" t="s">
        <v>7</v>
      </c>
    </row>
    <row r="9" spans="2:17">
      <c r="B9" s="1"/>
      <c r="C9" s="1"/>
      <c r="D9" s="1"/>
      <c r="E9" s="1"/>
      <c r="F9" s="1"/>
      <c r="G9" s="1"/>
      <c r="H9" s="1"/>
      <c r="K9" s="1"/>
      <c r="L9" s="1"/>
      <c r="M9" s="1"/>
      <c r="N9" s="1"/>
      <c r="O9" s="1"/>
      <c r="P9" s="1"/>
    </row>
    <row r="10" spans="2:17">
      <c r="B10" t="s">
        <v>13</v>
      </c>
      <c r="C10" s="7">
        <v>1.3</v>
      </c>
      <c r="D10" t="s">
        <v>7</v>
      </c>
      <c r="E10" t="s">
        <v>31</v>
      </c>
      <c r="K10" t="s">
        <v>13</v>
      </c>
      <c r="L10" s="7">
        <v>1.3</v>
      </c>
      <c r="M10" t="s">
        <v>7</v>
      </c>
      <c r="N10" t="s">
        <v>32</v>
      </c>
    </row>
    <row r="11" spans="2:17">
      <c r="C11" s="7">
        <v>1.7</v>
      </c>
      <c r="D11" t="s">
        <v>7</v>
      </c>
      <c r="E11" t="s">
        <v>33</v>
      </c>
      <c r="L11" s="7">
        <v>1.7</v>
      </c>
      <c r="M11" t="s">
        <v>7</v>
      </c>
      <c r="N11" t="s">
        <v>34</v>
      </c>
    </row>
    <row r="13" spans="2:17" ht="30">
      <c r="B13" t="s">
        <v>19</v>
      </c>
      <c r="C13" s="2" t="s">
        <v>20</v>
      </c>
      <c r="D13" s="2" t="s">
        <v>21</v>
      </c>
      <c r="E13" s="2" t="s">
        <v>22</v>
      </c>
      <c r="F13" s="2" t="s">
        <v>23</v>
      </c>
      <c r="G13" s="2" t="s">
        <v>24</v>
      </c>
      <c r="K13" t="s">
        <v>19</v>
      </c>
      <c r="L13" s="2" t="s">
        <v>20</v>
      </c>
      <c r="M13" s="2" t="s">
        <v>21</v>
      </c>
      <c r="N13" s="2" t="s">
        <v>22</v>
      </c>
      <c r="O13" s="2" t="s">
        <v>25</v>
      </c>
      <c r="P13" s="2" t="s">
        <v>26</v>
      </c>
    </row>
    <row r="14" spans="2:17">
      <c r="B14">
        <v>0.5</v>
      </c>
      <c r="C14" s="5">
        <v>6.1500645057225061</v>
      </c>
      <c r="D14" s="14">
        <v>0.75872336499920334</v>
      </c>
      <c r="E14" s="11">
        <f>C14*300</f>
        <v>1845.0193517167518</v>
      </c>
      <c r="F14" s="6">
        <v>1.0098318181818182</v>
      </c>
      <c r="G14" s="13">
        <v>4.7183338481740864E-3</v>
      </c>
      <c r="K14">
        <v>0.5</v>
      </c>
      <c r="L14" s="10">
        <v>8.9316431155333317E-2</v>
      </c>
      <c r="M14" s="15">
        <v>2.1703754655943985E-4</v>
      </c>
      <c r="N14" s="12">
        <f>L14*10</f>
        <v>0.8931643115533332</v>
      </c>
      <c r="O14" s="6">
        <v>9.2911052631578901</v>
      </c>
      <c r="P14" s="13">
        <v>0.36199911234797272</v>
      </c>
    </row>
    <row r="15" spans="2:17">
      <c r="B15">
        <v>1</v>
      </c>
      <c r="C15" s="5">
        <f t="shared" ref="C15:C20" si="0">$C$14/$B$14*B15</f>
        <v>12.300129011445012</v>
      </c>
      <c r="D15" s="14">
        <v>1.5174467299984067</v>
      </c>
      <c r="E15" s="11">
        <f t="shared" ref="E15:E20" si="1">C15*300</f>
        <v>3690.0387034335035</v>
      </c>
      <c r="F15" s="6">
        <v>2.0998333333333332</v>
      </c>
      <c r="G15" s="13">
        <v>7.3664442998250795E-3</v>
      </c>
    </row>
    <row r="16" spans="2:17">
      <c r="B16">
        <v>2</v>
      </c>
      <c r="C16" s="5">
        <f t="shared" si="0"/>
        <v>24.600258022890024</v>
      </c>
      <c r="D16" s="14">
        <v>3.0348934599968134</v>
      </c>
      <c r="E16" s="11">
        <f t="shared" si="1"/>
        <v>7380.0774068670071</v>
      </c>
      <c r="F16" s="6">
        <v>4.2263333333333337</v>
      </c>
      <c r="G16" s="13">
        <v>9.905774641382618E-3</v>
      </c>
    </row>
    <row r="17" spans="2:8">
      <c r="B17">
        <v>3</v>
      </c>
      <c r="C17" s="5">
        <f t="shared" si="0"/>
        <v>36.90038703433504</v>
      </c>
      <c r="D17" s="14">
        <v>4.5523401899952205</v>
      </c>
      <c r="E17" s="11">
        <f t="shared" si="1"/>
        <v>11070.116110300512</v>
      </c>
      <c r="F17" s="6">
        <v>6.3350000000000009</v>
      </c>
      <c r="G17" s="13">
        <v>1.1160236756859617E-2</v>
      </c>
    </row>
    <row r="18" spans="2:8">
      <c r="B18">
        <v>4</v>
      </c>
      <c r="C18" s="5">
        <f t="shared" si="0"/>
        <v>49.200516045780049</v>
      </c>
      <c r="D18" s="14">
        <v>6.0697869199936267</v>
      </c>
      <c r="E18" s="11">
        <f t="shared" si="1"/>
        <v>14760.154813734014</v>
      </c>
      <c r="F18" s="6">
        <v>8.5459999999999994</v>
      </c>
      <c r="G18" s="13">
        <v>1.1181375229382833E-2</v>
      </c>
    </row>
    <row r="19" spans="2:8">
      <c r="B19">
        <v>5</v>
      </c>
      <c r="C19" s="5">
        <f t="shared" si="0"/>
        <v>61.500645057225057</v>
      </c>
      <c r="D19" s="14">
        <v>7.587233649992033</v>
      </c>
      <c r="E19" s="11">
        <f t="shared" si="1"/>
        <v>18450.193517167518</v>
      </c>
      <c r="F19" s="6">
        <v>10.7</v>
      </c>
      <c r="G19" s="13">
        <v>9.1492654156519419E-3</v>
      </c>
    </row>
    <row r="20" spans="2:8">
      <c r="B20">
        <v>6</v>
      </c>
      <c r="C20" s="5">
        <f t="shared" si="0"/>
        <v>73.80077406867008</v>
      </c>
      <c r="D20" s="14">
        <v>9.104680379990441</v>
      </c>
      <c r="E20" s="11">
        <f t="shared" si="1"/>
        <v>22140.232220601025</v>
      </c>
      <c r="F20" s="6">
        <v>12.506666666666666</v>
      </c>
      <c r="G20" s="13">
        <v>5.0247756796564713E-3</v>
      </c>
    </row>
    <row r="21" spans="2:8">
      <c r="D21" s="4"/>
    </row>
    <row r="22" spans="2:8">
      <c r="B22" s="1" t="s">
        <v>2</v>
      </c>
      <c r="C22" s="1">
        <v>200</v>
      </c>
      <c r="D22" s="16" t="s">
        <v>3</v>
      </c>
      <c r="E22" s="1" t="s">
        <v>5</v>
      </c>
      <c r="F22" s="1"/>
      <c r="G22" s="1"/>
      <c r="H22" s="1"/>
    </row>
    <row r="23" spans="2:8">
      <c r="B23" t="s">
        <v>6</v>
      </c>
      <c r="C23" s="7">
        <v>2.2000000000000002</v>
      </c>
      <c r="D23" s="4" t="s">
        <v>7</v>
      </c>
    </row>
    <row r="24" spans="2:8">
      <c r="B24" t="s">
        <v>8</v>
      </c>
      <c r="C24" s="8">
        <v>0.5</v>
      </c>
      <c r="D24" s="4" t="s">
        <v>7</v>
      </c>
    </row>
    <row r="25" spans="2:8">
      <c r="B25" t="s">
        <v>9</v>
      </c>
      <c r="C25" s="7">
        <v>1.52</v>
      </c>
      <c r="D25" s="4" t="s">
        <v>7</v>
      </c>
    </row>
    <row r="26" spans="2:8">
      <c r="B26" t="s">
        <v>10</v>
      </c>
      <c r="C26" s="7">
        <v>1.89</v>
      </c>
      <c r="D26" s="4" t="s">
        <v>7</v>
      </c>
    </row>
    <row r="27" spans="2:8">
      <c r="B27" t="s">
        <v>11</v>
      </c>
      <c r="C27" s="7">
        <v>2.76</v>
      </c>
      <c r="D27" s="4" t="s">
        <v>7</v>
      </c>
    </row>
    <row r="28" spans="2:8">
      <c r="B28" t="s">
        <v>12</v>
      </c>
      <c r="C28" s="7">
        <v>4.25</v>
      </c>
      <c r="D28" s="4" t="s">
        <v>7</v>
      </c>
    </row>
    <row r="29" spans="2:8">
      <c r="B29" s="1"/>
      <c r="C29" s="1"/>
      <c r="D29" s="16"/>
      <c r="E29" s="1"/>
      <c r="F29" s="1"/>
      <c r="G29" s="1"/>
      <c r="H29" s="1"/>
    </row>
    <row r="30" spans="2:8">
      <c r="B30" t="s">
        <v>13</v>
      </c>
      <c r="C30" s="7">
        <v>1.3</v>
      </c>
      <c r="D30" s="4" t="s">
        <v>7</v>
      </c>
      <c r="E30" t="s">
        <v>31</v>
      </c>
    </row>
    <row r="31" spans="2:8">
      <c r="C31" s="7">
        <v>1.7</v>
      </c>
      <c r="D31" s="4" t="s">
        <v>7</v>
      </c>
      <c r="E31" t="s">
        <v>33</v>
      </c>
    </row>
    <row r="32" spans="2:8">
      <c r="D32" s="4"/>
    </row>
    <row r="33" spans="2:8" ht="30">
      <c r="B33" t="s">
        <v>19</v>
      </c>
      <c r="C33" s="2" t="s">
        <v>20</v>
      </c>
      <c r="D33" s="2" t="s">
        <v>21</v>
      </c>
      <c r="E33" s="2" t="s">
        <v>22</v>
      </c>
      <c r="F33" s="2" t="s">
        <v>23</v>
      </c>
      <c r="G33" s="2" t="s">
        <v>24</v>
      </c>
    </row>
    <row r="34" spans="2:8">
      <c r="B34">
        <v>0.5</v>
      </c>
      <c r="C34" s="5">
        <v>3.3989974064701687</v>
      </c>
      <c r="D34" s="14">
        <v>0.21058354270220056</v>
      </c>
      <c r="E34" s="11">
        <f>C34*300</f>
        <v>1019.6992219410506</v>
      </c>
      <c r="F34" s="6">
        <v>1.0098318181818182</v>
      </c>
      <c r="G34" s="13">
        <v>4.7183338481740864E-3</v>
      </c>
    </row>
    <row r="35" spans="2:8">
      <c r="B35">
        <v>1</v>
      </c>
      <c r="C35" s="5">
        <f t="shared" ref="C35:C40" si="2">$C$34/$B$34*B35</f>
        <v>6.7979948129403374</v>
      </c>
      <c r="D35" s="14">
        <v>0.42116708540440112</v>
      </c>
      <c r="E35" s="11">
        <f t="shared" ref="E35:E40" si="3">C35*300</f>
        <v>2039.3984438821012</v>
      </c>
      <c r="F35" s="6">
        <v>2.0998333333333332</v>
      </c>
      <c r="G35" s="13">
        <v>7.3664442998250795E-3</v>
      </c>
    </row>
    <row r="36" spans="2:8">
      <c r="B36">
        <v>2</v>
      </c>
      <c r="C36" s="5">
        <f t="shared" si="2"/>
        <v>13.595989625880675</v>
      </c>
      <c r="D36" s="14">
        <v>0.84233417080880224</v>
      </c>
      <c r="E36" s="11">
        <f t="shared" si="3"/>
        <v>4078.7968877642024</v>
      </c>
      <c r="F36" s="6">
        <v>4.2263333333333337</v>
      </c>
      <c r="G36" s="13">
        <v>9.905774641382618E-3</v>
      </c>
    </row>
    <row r="37" spans="2:8">
      <c r="B37">
        <v>3</v>
      </c>
      <c r="C37" s="5">
        <f t="shared" si="2"/>
        <v>20.393984438821011</v>
      </c>
      <c r="D37" s="14">
        <v>1.2635012562132033</v>
      </c>
      <c r="E37" s="11">
        <f t="shared" si="3"/>
        <v>6118.1953316463032</v>
      </c>
      <c r="F37" s="6">
        <v>6.3350000000000009</v>
      </c>
      <c r="G37" s="13">
        <v>1.1160236756859617E-2</v>
      </c>
    </row>
    <row r="38" spans="2:8">
      <c r="B38">
        <v>4</v>
      </c>
      <c r="C38" s="5">
        <f t="shared" si="2"/>
        <v>27.191979251761349</v>
      </c>
      <c r="D38" s="14">
        <v>1.6846683416176045</v>
      </c>
      <c r="E38" s="11">
        <f t="shared" si="3"/>
        <v>8157.5937755284049</v>
      </c>
      <c r="F38" s="6">
        <v>8.5459999999999994</v>
      </c>
      <c r="G38" s="13">
        <v>1.1181375229382833E-2</v>
      </c>
    </row>
    <row r="39" spans="2:8">
      <c r="B39">
        <v>5</v>
      </c>
      <c r="C39" s="5">
        <f t="shared" si="2"/>
        <v>33.989974064701684</v>
      </c>
      <c r="D39" s="14">
        <v>2.1058354270220057</v>
      </c>
      <c r="E39" s="11">
        <f t="shared" si="3"/>
        <v>10196.992219410506</v>
      </c>
      <c r="F39" s="6">
        <v>10.7</v>
      </c>
      <c r="G39" s="13">
        <v>9.1492654156519419E-3</v>
      </c>
    </row>
    <row r="40" spans="2:8">
      <c r="B40">
        <v>6</v>
      </c>
      <c r="C40" s="5">
        <f t="shared" si="2"/>
        <v>40.787968877642022</v>
      </c>
      <c r="D40" s="14">
        <v>2.5270025124264066</v>
      </c>
      <c r="E40" s="11">
        <f t="shared" si="3"/>
        <v>12236.390663292606</v>
      </c>
      <c r="F40" s="6">
        <v>12.506666666666666</v>
      </c>
      <c r="G40" s="13">
        <v>5.0247756796564713E-3</v>
      </c>
    </row>
    <row r="41" spans="2:8">
      <c r="D41" s="4"/>
    </row>
    <row r="42" spans="2:8">
      <c r="B42" s="1" t="s">
        <v>2</v>
      </c>
      <c r="C42" s="1">
        <v>500</v>
      </c>
      <c r="D42" s="16" t="s">
        <v>3</v>
      </c>
      <c r="E42" s="1" t="s">
        <v>5</v>
      </c>
      <c r="F42" s="1"/>
      <c r="G42" s="1"/>
      <c r="H42" s="1"/>
    </row>
    <row r="43" spans="2:8">
      <c r="B43" t="s">
        <v>6</v>
      </c>
      <c r="C43" s="7">
        <v>2.2000000000000002</v>
      </c>
      <c r="D43" s="4" t="s">
        <v>7</v>
      </c>
    </row>
    <row r="44" spans="2:8">
      <c r="B44" t="s">
        <v>8</v>
      </c>
      <c r="C44" s="7">
        <v>0.5</v>
      </c>
      <c r="D44" s="4" t="s">
        <v>7</v>
      </c>
    </row>
    <row r="45" spans="2:8">
      <c r="B45" t="s">
        <v>9</v>
      </c>
      <c r="C45" s="7">
        <v>1.4</v>
      </c>
      <c r="D45" s="4" t="s">
        <v>7</v>
      </c>
    </row>
    <row r="46" spans="2:8">
      <c r="B46" t="s">
        <v>10</v>
      </c>
      <c r="C46" s="7">
        <v>1.73</v>
      </c>
      <c r="D46" s="4" t="s">
        <v>7</v>
      </c>
    </row>
    <row r="47" spans="2:8">
      <c r="B47" t="s">
        <v>11</v>
      </c>
      <c r="C47" s="7">
        <v>2.5499999999999998</v>
      </c>
      <c r="D47" s="4" t="s">
        <v>7</v>
      </c>
    </row>
    <row r="48" spans="2:8">
      <c r="B48" t="s">
        <v>12</v>
      </c>
      <c r="C48" s="7">
        <v>3.94</v>
      </c>
      <c r="D48" s="4" t="s">
        <v>7</v>
      </c>
    </row>
    <row r="49" spans="2:8">
      <c r="B49" s="1"/>
      <c r="C49" s="1"/>
      <c r="D49" s="16"/>
      <c r="E49" s="1"/>
      <c r="F49" s="1"/>
      <c r="G49" s="1"/>
      <c r="H49" s="1"/>
    </row>
    <row r="50" spans="2:8">
      <c r="B50" t="s">
        <v>13</v>
      </c>
      <c r="C50" s="7">
        <v>1.3</v>
      </c>
      <c r="D50" s="4" t="s">
        <v>7</v>
      </c>
      <c r="E50" t="s">
        <v>35</v>
      </c>
    </row>
    <row r="51" spans="2:8">
      <c r="C51" s="7">
        <v>1.7</v>
      </c>
      <c r="D51" s="4" t="s">
        <v>7</v>
      </c>
      <c r="E51" t="s">
        <v>33</v>
      </c>
    </row>
    <row r="52" spans="2:8">
      <c r="D52" s="4"/>
    </row>
    <row r="53" spans="2:8" ht="30">
      <c r="B53" t="s">
        <v>19</v>
      </c>
      <c r="C53" s="2" t="s">
        <v>20</v>
      </c>
      <c r="D53" s="2" t="s">
        <v>21</v>
      </c>
      <c r="E53" s="2" t="s">
        <v>22</v>
      </c>
      <c r="F53" s="2" t="s">
        <v>23</v>
      </c>
      <c r="G53" s="2" t="s">
        <v>24</v>
      </c>
    </row>
    <row r="54" spans="2:8">
      <c r="B54">
        <v>0.5</v>
      </c>
      <c r="C54" s="5">
        <v>1.1137194887016744</v>
      </c>
      <c r="D54" s="14">
        <v>0.17421498750292719</v>
      </c>
      <c r="E54" s="11">
        <f>C54*300</f>
        <v>334.11584661050233</v>
      </c>
      <c r="F54" s="6">
        <v>1.0098318181818182</v>
      </c>
      <c r="G54" s="13">
        <v>4.7183338481740864E-3</v>
      </c>
    </row>
    <row r="55" spans="2:8">
      <c r="B55">
        <v>1</v>
      </c>
      <c r="C55" s="5">
        <f t="shared" ref="C55:C60" si="4">$C$54/$B$54*B55</f>
        <v>2.2274389774033487</v>
      </c>
      <c r="D55" s="14">
        <v>0.34842997500585438</v>
      </c>
      <c r="E55" s="11">
        <f t="shared" ref="E55:E60" si="5">C55*300</f>
        <v>668.23169322100466</v>
      </c>
      <c r="F55" s="6">
        <v>2.0998333333333332</v>
      </c>
      <c r="G55" s="13">
        <v>7.3664442998250795E-3</v>
      </c>
    </row>
    <row r="56" spans="2:8">
      <c r="B56">
        <v>2</v>
      </c>
      <c r="C56" s="5">
        <f t="shared" si="4"/>
        <v>4.4548779548066975</v>
      </c>
      <c r="D56" s="14">
        <v>0.69685995001170875</v>
      </c>
      <c r="E56" s="11">
        <f t="shared" si="5"/>
        <v>1336.4633864420093</v>
      </c>
      <c r="F56" s="6">
        <v>4.2263333333333337</v>
      </c>
      <c r="G56" s="13">
        <v>9.905774641382618E-3</v>
      </c>
    </row>
    <row r="57" spans="2:8">
      <c r="B57">
        <v>3</v>
      </c>
      <c r="C57" s="5">
        <f t="shared" si="4"/>
        <v>6.6823169322100462</v>
      </c>
      <c r="D57" s="14">
        <v>1.0452899250175631</v>
      </c>
      <c r="E57" s="11">
        <f t="shared" si="5"/>
        <v>2004.6950796630138</v>
      </c>
      <c r="F57" s="6">
        <v>6.3350000000000009</v>
      </c>
      <c r="G57" s="13">
        <v>1.1160236756859617E-2</v>
      </c>
    </row>
    <row r="58" spans="2:8">
      <c r="B58">
        <v>4</v>
      </c>
      <c r="C58" s="5">
        <f t="shared" si="4"/>
        <v>8.9097559096133949</v>
      </c>
      <c r="D58" s="14">
        <v>1.3937199000234175</v>
      </c>
      <c r="E58" s="11">
        <f t="shared" si="5"/>
        <v>2672.9267728840186</v>
      </c>
      <c r="F58" s="6">
        <v>8.5459999999999994</v>
      </c>
      <c r="G58" s="13">
        <v>1.1181375229382833E-2</v>
      </c>
    </row>
    <row r="59" spans="2:8">
      <c r="B59">
        <v>5</v>
      </c>
      <c r="C59" s="5">
        <f t="shared" si="4"/>
        <v>11.137194887016744</v>
      </c>
      <c r="D59" s="14">
        <v>1.7421498750292719</v>
      </c>
      <c r="E59" s="11">
        <f t="shared" si="5"/>
        <v>3341.1584661050233</v>
      </c>
      <c r="F59" s="6">
        <v>10.7</v>
      </c>
      <c r="G59" s="13">
        <v>9.1492654156519419E-3</v>
      </c>
    </row>
    <row r="60" spans="2:8">
      <c r="B60">
        <v>6</v>
      </c>
      <c r="C60" s="5">
        <f t="shared" si="4"/>
        <v>13.364633864420092</v>
      </c>
      <c r="D60" s="14">
        <v>2.0905798500351263</v>
      </c>
      <c r="E60" s="11">
        <f t="shared" si="5"/>
        <v>4009.3901593260275</v>
      </c>
      <c r="F60" s="6">
        <v>12.506666666666666</v>
      </c>
      <c r="G60" s="13">
        <v>5.0247756796564713E-3</v>
      </c>
    </row>
    <row r="61" spans="2:8">
      <c r="C61" s="4"/>
      <c r="D61" s="4"/>
      <c r="E61" s="4"/>
    </row>
  </sheetData>
  <mergeCells count="2">
    <mergeCell ref="B1:G1"/>
    <mergeCell ref="K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BE4C2-CE24-42BF-915A-98EB6D21B29F}">
  <dimension ref="B1:Q84"/>
  <sheetViews>
    <sheetView workbookViewId="0">
      <selection activeCell="H30" sqref="H30"/>
    </sheetView>
  </sheetViews>
  <sheetFormatPr defaultRowHeight="15"/>
  <cols>
    <col min="2" max="2" width="23.28515625" customWidth="1"/>
    <col min="3" max="3" width="11.7109375" customWidth="1"/>
    <col min="4" max="4" width="11" customWidth="1"/>
    <col min="6" max="6" width="13.5703125" customWidth="1"/>
    <col min="7" max="7" width="11.85546875" customWidth="1"/>
    <col min="12" max="12" width="11.28515625" customWidth="1"/>
    <col min="13" max="13" width="13.5703125" customWidth="1"/>
    <col min="14" max="14" width="12" customWidth="1"/>
    <col min="15" max="15" width="14.42578125" customWidth="1"/>
    <col min="16" max="16" width="12.28515625" customWidth="1"/>
  </cols>
  <sheetData>
    <row r="1" spans="2:17">
      <c r="B1" s="27" t="s">
        <v>0</v>
      </c>
      <c r="C1" s="27"/>
      <c r="D1" s="27"/>
      <c r="E1" s="27"/>
      <c r="F1" s="27"/>
      <c r="G1" s="27"/>
      <c r="K1" s="27" t="s">
        <v>1</v>
      </c>
      <c r="L1" s="27"/>
      <c r="M1" s="27"/>
      <c r="N1" s="27"/>
      <c r="O1" s="27"/>
      <c r="P1" s="27"/>
    </row>
    <row r="2" spans="2:17">
      <c r="B2" s="1" t="s">
        <v>2</v>
      </c>
      <c r="C2" s="1">
        <v>0</v>
      </c>
      <c r="D2" s="1" t="s">
        <v>3</v>
      </c>
      <c r="E2" s="1" t="s">
        <v>4</v>
      </c>
      <c r="F2" s="1"/>
      <c r="G2" s="1"/>
      <c r="H2" s="1"/>
      <c r="K2" s="1" t="s">
        <v>2</v>
      </c>
      <c r="L2" s="1">
        <v>500</v>
      </c>
      <c r="M2" s="1" t="s">
        <v>3</v>
      </c>
      <c r="N2" s="1" t="s">
        <v>5</v>
      </c>
      <c r="O2" s="1"/>
      <c r="P2" s="1"/>
      <c r="Q2" s="1"/>
    </row>
    <row r="3" spans="2:17">
      <c r="B3" t="s">
        <v>6</v>
      </c>
      <c r="C3" s="9">
        <v>3</v>
      </c>
      <c r="D3" t="s">
        <v>7</v>
      </c>
      <c r="K3" t="s">
        <v>6</v>
      </c>
      <c r="L3" s="7">
        <v>17.3</v>
      </c>
      <c r="M3" t="s">
        <v>7</v>
      </c>
    </row>
    <row r="4" spans="2:17">
      <c r="B4" t="s">
        <v>8</v>
      </c>
      <c r="C4" s="8">
        <v>1</v>
      </c>
      <c r="D4" t="s">
        <v>7</v>
      </c>
      <c r="K4" t="s">
        <v>8</v>
      </c>
      <c r="L4" s="8">
        <v>0.8</v>
      </c>
      <c r="M4" t="s">
        <v>7</v>
      </c>
    </row>
    <row r="5" spans="2:17">
      <c r="B5" t="s">
        <v>9</v>
      </c>
      <c r="C5" s="8">
        <v>2.0699999999999998</v>
      </c>
      <c r="D5" t="s">
        <v>7</v>
      </c>
      <c r="K5" t="s">
        <v>9</v>
      </c>
      <c r="L5" s="7">
        <v>2.14</v>
      </c>
      <c r="M5" t="s">
        <v>7</v>
      </c>
    </row>
    <row r="6" spans="2:17">
      <c r="B6" t="s">
        <v>10</v>
      </c>
      <c r="C6" s="8">
        <v>2.54</v>
      </c>
      <c r="D6" t="s">
        <v>7</v>
      </c>
      <c r="K6" t="s">
        <v>10</v>
      </c>
      <c r="L6" s="8">
        <v>2.5</v>
      </c>
      <c r="M6" t="s">
        <v>7</v>
      </c>
    </row>
    <row r="7" spans="2:17">
      <c r="B7" t="s">
        <v>11</v>
      </c>
      <c r="C7" s="8">
        <v>3.56</v>
      </c>
      <c r="D7" t="s">
        <v>7</v>
      </c>
      <c r="K7" t="s">
        <v>11</v>
      </c>
      <c r="L7" s="7">
        <v>3.18</v>
      </c>
      <c r="M7" t="s">
        <v>7</v>
      </c>
    </row>
    <row r="8" spans="2:17">
      <c r="B8" t="s">
        <v>12</v>
      </c>
      <c r="C8" s="8">
        <v>5.03</v>
      </c>
      <c r="D8" t="s">
        <v>7</v>
      </c>
      <c r="K8" t="s">
        <v>12</v>
      </c>
      <c r="L8" s="8">
        <v>4.1399999999999997</v>
      </c>
      <c r="M8" t="s">
        <v>7</v>
      </c>
    </row>
    <row r="9" spans="2:17">
      <c r="B9" s="1"/>
      <c r="C9" s="1"/>
      <c r="D9" s="1"/>
      <c r="E9" s="1"/>
      <c r="F9" s="1"/>
      <c r="G9" s="1"/>
      <c r="H9" s="1"/>
      <c r="K9" s="1"/>
      <c r="L9" s="1"/>
      <c r="M9" s="1"/>
      <c r="N9" s="1"/>
      <c r="O9" s="1"/>
      <c r="P9" s="1"/>
      <c r="Q9" s="1"/>
    </row>
    <row r="10" spans="2:17">
      <c r="B10" t="s">
        <v>13</v>
      </c>
      <c r="C10" s="9">
        <v>1</v>
      </c>
      <c r="D10" t="s">
        <v>7</v>
      </c>
      <c r="E10" t="s">
        <v>14</v>
      </c>
      <c r="K10" t="s">
        <v>13</v>
      </c>
      <c r="L10" s="9">
        <v>6.07</v>
      </c>
      <c r="M10" t="s">
        <v>7</v>
      </c>
      <c r="N10" t="s">
        <v>15</v>
      </c>
    </row>
    <row r="11" spans="2:17">
      <c r="C11" s="7">
        <v>1.8</v>
      </c>
      <c r="D11" t="s">
        <v>7</v>
      </c>
      <c r="E11" t="s">
        <v>16</v>
      </c>
      <c r="L11" s="7">
        <v>10.4</v>
      </c>
      <c r="M11" t="s">
        <v>7</v>
      </c>
      <c r="N11" t="s">
        <v>17</v>
      </c>
    </row>
    <row r="12" spans="2:17">
      <c r="C12" s="7">
        <v>2.4</v>
      </c>
      <c r="D12" t="s">
        <v>7</v>
      </c>
      <c r="E12" t="s">
        <v>18</v>
      </c>
      <c r="L12" s="7">
        <v>13.9</v>
      </c>
      <c r="M12" t="s">
        <v>7</v>
      </c>
      <c r="N12" t="s">
        <v>18</v>
      </c>
    </row>
    <row r="14" spans="2:17" ht="45">
      <c r="B14" t="s">
        <v>19</v>
      </c>
      <c r="C14" s="2" t="s">
        <v>20</v>
      </c>
      <c r="D14" s="2" t="s">
        <v>29</v>
      </c>
      <c r="E14" s="2" t="s">
        <v>22</v>
      </c>
      <c r="F14" s="2" t="s">
        <v>30</v>
      </c>
      <c r="G14" s="2" t="s">
        <v>29</v>
      </c>
      <c r="K14" t="s">
        <v>19</v>
      </c>
      <c r="L14" s="2" t="s">
        <v>20</v>
      </c>
      <c r="M14" s="2" t="s">
        <v>21</v>
      </c>
      <c r="N14" s="2" t="s">
        <v>22</v>
      </c>
      <c r="O14" s="2" t="s">
        <v>30</v>
      </c>
      <c r="P14" s="2" t="s">
        <v>29</v>
      </c>
    </row>
    <row r="15" spans="2:17">
      <c r="B15">
        <v>0.5</v>
      </c>
      <c r="C15" s="23">
        <f>97.29/4</f>
        <v>24.322500000000002</v>
      </c>
      <c r="D15" s="22">
        <v>2.6349999999999998E-2</v>
      </c>
      <c r="E15" s="11">
        <f>C15*300</f>
        <v>7296.7500000000009</v>
      </c>
      <c r="F15" s="18">
        <v>1.0042799999999999E-7</v>
      </c>
      <c r="G15" s="21">
        <v>7.6971016828021365E-3</v>
      </c>
      <c r="K15">
        <v>0.5</v>
      </c>
      <c r="L15" s="10">
        <v>5.0808429925927268E-2</v>
      </c>
      <c r="M15" s="15">
        <v>5.6222178650263894E-6</v>
      </c>
      <c r="N15" s="12">
        <f>L15*10</f>
        <v>0.50808429925927268</v>
      </c>
      <c r="O15" s="19">
        <v>9.3033947368421008E-9</v>
      </c>
      <c r="P15" s="20">
        <v>3.8220679485311056E-2</v>
      </c>
    </row>
    <row r="16" spans="2:17">
      <c r="B16">
        <v>1</v>
      </c>
      <c r="C16" s="23">
        <f>87.77/2</f>
        <v>43.884999999999998</v>
      </c>
      <c r="D16" s="22">
        <v>2.6233661582020913E-2</v>
      </c>
      <c r="E16" s="11">
        <f t="shared" ref="E16:E21" si="0">C16*300</f>
        <v>13165.5</v>
      </c>
      <c r="F16" s="18">
        <v>2.068E-7</v>
      </c>
      <c r="G16" s="21">
        <v>2.1625415643131678E-3</v>
      </c>
    </row>
    <row r="17" spans="2:8">
      <c r="B17">
        <v>2</v>
      </c>
      <c r="C17" s="23">
        <v>93.42</v>
      </c>
      <c r="D17" s="22">
        <v>3.61E-2</v>
      </c>
      <c r="E17" s="11">
        <f t="shared" si="0"/>
        <v>28026</v>
      </c>
      <c r="F17" s="18">
        <v>4.1825999999999993E-7</v>
      </c>
      <c r="G17" s="21">
        <v>9.1479589105863133E-4</v>
      </c>
    </row>
    <row r="18" spans="2:8">
      <c r="B18">
        <v>3</v>
      </c>
      <c r="C18" s="23">
        <v>139.46</v>
      </c>
      <c r="D18" s="22">
        <v>1.0500000000000001E-2</v>
      </c>
      <c r="E18" s="11">
        <f t="shared" si="0"/>
        <v>41838</v>
      </c>
      <c r="F18" s="18">
        <v>6.3127999999999987E-7</v>
      </c>
      <c r="G18" s="21">
        <v>1.4974404128876634E-3</v>
      </c>
    </row>
    <row r="19" spans="2:8">
      <c r="B19">
        <v>4</v>
      </c>
      <c r="C19" s="23">
        <v>172.33</v>
      </c>
      <c r="D19" s="22">
        <v>3.8899999999999997E-2</v>
      </c>
      <c r="E19" s="11">
        <f t="shared" si="0"/>
        <v>51699.000000000007</v>
      </c>
      <c r="F19" s="18">
        <v>8.4535999999999994E-7</v>
      </c>
      <c r="G19" s="21">
        <v>2.0660303723498657E-3</v>
      </c>
    </row>
    <row r="20" spans="2:8">
      <c r="B20">
        <v>5</v>
      </c>
      <c r="C20" s="23">
        <v>226.69</v>
      </c>
      <c r="D20" s="22">
        <v>4.2299999999999997E-2</v>
      </c>
      <c r="E20" s="11">
        <f t="shared" si="0"/>
        <v>68007</v>
      </c>
      <c r="F20" s="18">
        <v>1.0583999999999999E-6</v>
      </c>
      <c r="G20" s="21">
        <v>1.1337868480725678E-3</v>
      </c>
    </row>
    <row r="21" spans="2:8">
      <c r="B21">
        <v>6</v>
      </c>
      <c r="C21" s="23">
        <v>259.11</v>
      </c>
      <c r="D21" s="22">
        <v>2.2499999999999999E-2</v>
      </c>
      <c r="E21" s="11">
        <f t="shared" si="0"/>
        <v>77733</v>
      </c>
      <c r="F21" s="18">
        <v>1.2442000000000001E-6</v>
      </c>
      <c r="G21" s="21">
        <v>6.0145593743349453E-4</v>
      </c>
    </row>
    <row r="23" spans="2:8">
      <c r="B23" s="1" t="s">
        <v>2</v>
      </c>
      <c r="C23" s="1">
        <v>100</v>
      </c>
      <c r="D23" s="1" t="s">
        <v>3</v>
      </c>
      <c r="E23" s="1" t="s">
        <v>5</v>
      </c>
      <c r="F23" s="1"/>
      <c r="G23" s="1"/>
      <c r="H23" s="1"/>
    </row>
    <row r="24" spans="2:8">
      <c r="B24" t="s">
        <v>6</v>
      </c>
      <c r="C24" s="7">
        <v>7.6</v>
      </c>
      <c r="D24" t="s">
        <v>7</v>
      </c>
    </row>
    <row r="25" spans="2:8">
      <c r="B25" t="s">
        <v>8</v>
      </c>
      <c r="C25" s="8">
        <v>1.2</v>
      </c>
      <c r="D25" t="s">
        <v>7</v>
      </c>
    </row>
    <row r="26" spans="2:8">
      <c r="B26" t="s">
        <v>9</v>
      </c>
      <c r="C26" s="8">
        <v>2.88</v>
      </c>
      <c r="D26" t="s">
        <v>7</v>
      </c>
    </row>
    <row r="27" spans="2:8">
      <c r="B27" t="s">
        <v>10</v>
      </c>
      <c r="C27" s="8">
        <v>3.27</v>
      </c>
      <c r="D27" t="s">
        <v>7</v>
      </c>
    </row>
    <row r="28" spans="2:8">
      <c r="B28" t="s">
        <v>11</v>
      </c>
      <c r="C28" s="8">
        <v>4.04</v>
      </c>
      <c r="D28" t="s">
        <v>7</v>
      </c>
    </row>
    <row r="29" spans="2:8">
      <c r="B29" t="s">
        <v>12</v>
      </c>
      <c r="C29" s="8">
        <v>5.12</v>
      </c>
      <c r="D29" t="s">
        <v>7</v>
      </c>
    </row>
    <row r="30" spans="2:8">
      <c r="B30" s="1"/>
      <c r="C30" s="1"/>
      <c r="D30" s="1"/>
      <c r="E30" s="1"/>
      <c r="F30" s="1"/>
      <c r="G30" s="1"/>
      <c r="H30" s="1"/>
    </row>
    <row r="31" spans="2:8">
      <c r="B31" t="s">
        <v>13</v>
      </c>
      <c r="C31" s="7">
        <v>2.7</v>
      </c>
      <c r="D31" t="s">
        <v>7</v>
      </c>
      <c r="E31" t="s">
        <v>27</v>
      </c>
    </row>
    <row r="32" spans="2:8">
      <c r="C32" s="7">
        <v>4.5999999999999996</v>
      </c>
      <c r="D32" t="s">
        <v>7</v>
      </c>
      <c r="E32" t="s">
        <v>16</v>
      </c>
    </row>
    <row r="33" spans="2:8">
      <c r="C33" s="7">
        <v>6.1</v>
      </c>
      <c r="D33" t="s">
        <v>7</v>
      </c>
      <c r="E33" t="s">
        <v>18</v>
      </c>
    </row>
    <row r="35" spans="2:8" ht="45">
      <c r="B35" t="s">
        <v>19</v>
      </c>
      <c r="C35" s="2" t="s">
        <v>20</v>
      </c>
      <c r="D35" s="2" t="s">
        <v>21</v>
      </c>
      <c r="E35" s="2" t="s">
        <v>22</v>
      </c>
      <c r="F35" s="2" t="s">
        <v>30</v>
      </c>
      <c r="G35" s="2" t="s">
        <v>24</v>
      </c>
    </row>
    <row r="36" spans="2:8">
      <c r="B36">
        <v>0.5</v>
      </c>
      <c r="C36" s="23">
        <v>3.053414138444412</v>
      </c>
      <c r="D36" s="22">
        <v>4.2095975519574426E-2</v>
      </c>
      <c r="E36" s="11">
        <f>C36*300</f>
        <v>916.02424153332356</v>
      </c>
      <c r="F36" s="18">
        <v>1.0042799999999999E-7</v>
      </c>
      <c r="G36" s="21">
        <v>7.6971016828021365E-3</v>
      </c>
    </row>
    <row r="37" spans="2:8">
      <c r="B37">
        <v>1</v>
      </c>
      <c r="C37" s="23">
        <v>5.546841203970061</v>
      </c>
      <c r="D37" s="22">
        <v>4.0495627306007802E-2</v>
      </c>
      <c r="E37" s="11">
        <f t="shared" ref="E37:E42" si="1">C37*300</f>
        <v>1664.0523611910182</v>
      </c>
      <c r="F37" s="18">
        <v>2.068E-7</v>
      </c>
      <c r="G37" s="21">
        <v>2.1625415643131678E-3</v>
      </c>
    </row>
    <row r="38" spans="2:8">
      <c r="B38">
        <v>2</v>
      </c>
      <c r="C38" s="23">
        <v>11.911247526055183</v>
      </c>
      <c r="D38" s="22">
        <v>4.5014419673117236E-2</v>
      </c>
      <c r="E38" s="11">
        <f t="shared" si="1"/>
        <v>3573.3742578165547</v>
      </c>
      <c r="F38" s="18">
        <v>4.1825999999999993E-7</v>
      </c>
      <c r="G38" s="21">
        <v>9.1479589105863133E-4</v>
      </c>
    </row>
    <row r="39" spans="2:8">
      <c r="B39">
        <v>3</v>
      </c>
      <c r="C39" s="23">
        <v>18.072984369071289</v>
      </c>
      <c r="D39" s="22">
        <v>2.5220735919912172E-2</v>
      </c>
      <c r="E39" s="11">
        <f t="shared" si="1"/>
        <v>5421.8953107213865</v>
      </c>
      <c r="F39" s="18">
        <v>6.3127999999999987E-7</v>
      </c>
      <c r="G39" s="21">
        <v>1.4974404128876634E-3</v>
      </c>
    </row>
    <row r="40" spans="2:8">
      <c r="B40">
        <v>4</v>
      </c>
      <c r="C40" s="23">
        <v>22.718514278919834</v>
      </c>
      <c r="D40" s="22">
        <v>4.3279827361143171E-2</v>
      </c>
      <c r="E40" s="11">
        <f t="shared" si="1"/>
        <v>6815.5542836759505</v>
      </c>
      <c r="F40" s="18">
        <v>8.4535999999999994E-7</v>
      </c>
      <c r="G40" s="21">
        <v>2.0660303723498657E-3</v>
      </c>
    </row>
    <row r="41" spans="2:8">
      <c r="B41">
        <v>5</v>
      </c>
      <c r="C41" s="23">
        <v>30.290835854161649</v>
      </c>
      <c r="D41" s="22">
        <v>4.4885095373773588E-2</v>
      </c>
      <c r="E41" s="11">
        <f t="shared" si="1"/>
        <v>9087.2507562484952</v>
      </c>
      <c r="F41" s="18">
        <v>1.0583999999999999E-6</v>
      </c>
      <c r="G41" s="21">
        <v>1.1337868480725678E-3</v>
      </c>
    </row>
    <row r="42" spans="2:8">
      <c r="B42">
        <v>6</v>
      </c>
      <c r="C42" s="23">
        <v>35.105536306778667</v>
      </c>
      <c r="D42" s="22">
        <v>2.5068516335218772E-2</v>
      </c>
      <c r="E42" s="11">
        <f t="shared" si="1"/>
        <v>10531.6608920336</v>
      </c>
      <c r="F42" s="18">
        <v>1.2442000000000001E-6</v>
      </c>
      <c r="G42" s="21">
        <v>6.0145593743349453E-4</v>
      </c>
    </row>
    <row r="44" spans="2:8">
      <c r="B44" s="1" t="s">
        <v>2</v>
      </c>
      <c r="C44" s="1">
        <v>200</v>
      </c>
      <c r="D44" s="1" t="s">
        <v>3</v>
      </c>
      <c r="E44" s="1" t="s">
        <v>5</v>
      </c>
      <c r="F44" s="1"/>
      <c r="G44" s="1"/>
      <c r="H44" s="1"/>
    </row>
    <row r="45" spans="2:8">
      <c r="B45" t="s">
        <v>6</v>
      </c>
      <c r="C45" s="7">
        <v>11.2</v>
      </c>
      <c r="D45" t="s">
        <v>7</v>
      </c>
    </row>
    <row r="46" spans="2:8">
      <c r="B46" t="s">
        <v>8</v>
      </c>
      <c r="C46" s="8">
        <v>1.6</v>
      </c>
      <c r="D46" t="s">
        <v>7</v>
      </c>
    </row>
    <row r="47" spans="2:8">
      <c r="B47" t="s">
        <v>9</v>
      </c>
      <c r="C47" s="8">
        <v>2.76</v>
      </c>
      <c r="D47" t="s">
        <v>7</v>
      </c>
    </row>
    <row r="48" spans="2:8">
      <c r="B48" t="s">
        <v>10</v>
      </c>
      <c r="C48" s="8">
        <v>3.11</v>
      </c>
      <c r="D48" t="s">
        <v>7</v>
      </c>
    </row>
    <row r="49" spans="2:9">
      <c r="B49" t="s">
        <v>11</v>
      </c>
      <c r="C49" s="8">
        <v>3.81</v>
      </c>
      <c r="D49" t="s">
        <v>7</v>
      </c>
    </row>
    <row r="50" spans="2:9">
      <c r="B50" t="s">
        <v>12</v>
      </c>
      <c r="C50" s="8">
        <v>4.79</v>
      </c>
      <c r="D50" t="s">
        <v>7</v>
      </c>
    </row>
    <row r="51" spans="2:9">
      <c r="B51" s="1"/>
      <c r="C51" s="1"/>
      <c r="D51" s="1"/>
      <c r="E51" s="1"/>
      <c r="F51" s="1"/>
      <c r="G51" s="1"/>
      <c r="H51" s="1"/>
    </row>
    <row r="52" spans="2:9">
      <c r="B52" t="s">
        <v>13</v>
      </c>
      <c r="C52" s="7">
        <v>3.9</v>
      </c>
      <c r="D52" t="s">
        <v>7</v>
      </c>
      <c r="E52" t="s">
        <v>14</v>
      </c>
    </row>
    <row r="53" spans="2:9">
      <c r="C53" s="7">
        <v>6.7</v>
      </c>
      <c r="D53" t="s">
        <v>7</v>
      </c>
      <c r="E53" t="s">
        <v>16</v>
      </c>
    </row>
    <row r="54" spans="2:9">
      <c r="C54" s="7">
        <v>8.9</v>
      </c>
      <c r="D54" t="s">
        <v>7</v>
      </c>
      <c r="E54" t="s">
        <v>18</v>
      </c>
    </row>
    <row r="56" spans="2:9" ht="45">
      <c r="B56" t="s">
        <v>19</v>
      </c>
      <c r="C56" s="2" t="s">
        <v>20</v>
      </c>
      <c r="D56" s="2" t="s">
        <v>21</v>
      </c>
      <c r="E56" s="2" t="s">
        <v>22</v>
      </c>
      <c r="F56" s="2" t="s">
        <v>30</v>
      </c>
      <c r="G56" s="2" t="s">
        <v>24</v>
      </c>
      <c r="H56" s="2"/>
      <c r="I56" s="2"/>
    </row>
    <row r="57" spans="2:9">
      <c r="B57">
        <v>0.5</v>
      </c>
      <c r="C57" s="23">
        <v>1.5666076949669858</v>
      </c>
      <c r="D57" s="22">
        <v>4.2095975519574426E-2</v>
      </c>
      <c r="E57" s="11">
        <f>C57*300</f>
        <v>469.98230849009576</v>
      </c>
      <c r="F57" s="18">
        <v>1.0042799999999999E-7</v>
      </c>
      <c r="G57" s="21">
        <v>7.6971016828021365E-3</v>
      </c>
    </row>
    <row r="58" spans="2:9">
      <c r="B58">
        <v>1</v>
      </c>
      <c r="C58" s="23">
        <v>2.8636348145965842</v>
      </c>
      <c r="D58" s="22">
        <v>4.0495627306007802E-2</v>
      </c>
      <c r="E58" s="11">
        <f t="shared" ref="E58:E63" si="2">C58*300</f>
        <v>859.09044437897523</v>
      </c>
      <c r="F58" s="18">
        <v>2.068E-7</v>
      </c>
      <c r="G58" s="21">
        <v>2.1625415643131678E-3</v>
      </c>
    </row>
    <row r="59" spans="2:9">
      <c r="B59">
        <v>2</v>
      </c>
      <c r="C59" s="23">
        <v>6.1773433174086119</v>
      </c>
      <c r="D59" s="22">
        <v>4.5014419673117236E-2</v>
      </c>
      <c r="E59" s="11">
        <f t="shared" si="2"/>
        <v>1853.2029952225835</v>
      </c>
      <c r="F59" s="18">
        <v>4.1825999999999993E-7</v>
      </c>
      <c r="G59" s="21">
        <v>9.1479589105863133E-4</v>
      </c>
    </row>
    <row r="60" spans="2:9">
      <c r="B60">
        <v>3</v>
      </c>
      <c r="C60" s="23">
        <v>9.3646978763319542</v>
      </c>
      <c r="D60" s="22">
        <v>2.5220735919912172E-2</v>
      </c>
      <c r="E60" s="11">
        <f t="shared" si="2"/>
        <v>2809.4093628995861</v>
      </c>
      <c r="F60" s="18">
        <v>6.3127999999999987E-7</v>
      </c>
      <c r="G60" s="21">
        <v>1.4974404128876634E-3</v>
      </c>
    </row>
    <row r="61" spans="2:9">
      <c r="B61">
        <v>4</v>
      </c>
      <c r="C61" s="23">
        <v>11.783817598875867</v>
      </c>
      <c r="D61" s="22">
        <v>4.3279827361143171E-2</v>
      </c>
      <c r="E61" s="11">
        <f t="shared" si="2"/>
        <v>3535.14527966276</v>
      </c>
      <c r="F61" s="18">
        <v>8.4535999999999994E-7</v>
      </c>
      <c r="G61" s="21">
        <v>2.0660303723498657E-3</v>
      </c>
    </row>
    <row r="62" spans="2:9">
      <c r="B62">
        <v>5</v>
      </c>
      <c r="C62" s="23">
        <v>15.787966006381852</v>
      </c>
      <c r="D62" s="22">
        <v>4.4885095373773588E-2</v>
      </c>
      <c r="E62" s="11">
        <f t="shared" si="2"/>
        <v>4736.3898019145554</v>
      </c>
      <c r="F62" s="18">
        <v>1.0583999999999999E-6</v>
      </c>
      <c r="G62" s="21">
        <v>1.1337868480725678E-3</v>
      </c>
    </row>
    <row r="63" spans="2:9">
      <c r="B63">
        <v>6</v>
      </c>
      <c r="C63" s="23">
        <v>18.3186556774316</v>
      </c>
      <c r="D63" s="22">
        <v>2.5068516335218772E-2</v>
      </c>
      <c r="E63" s="11">
        <f t="shared" si="2"/>
        <v>5495.5967032294802</v>
      </c>
      <c r="F63" s="18">
        <v>1.2442000000000001E-6</v>
      </c>
      <c r="G63" s="21">
        <v>6.0145593743349453E-4</v>
      </c>
    </row>
    <row r="64" spans="2:9">
      <c r="C64" s="4"/>
      <c r="D64" s="4"/>
      <c r="E64" s="4"/>
      <c r="F64" s="4"/>
      <c r="G64" s="4"/>
    </row>
    <row r="65" spans="2:8">
      <c r="B65" s="1" t="s">
        <v>2</v>
      </c>
      <c r="C65" s="1">
        <v>500</v>
      </c>
      <c r="D65" s="1" t="s">
        <v>3</v>
      </c>
      <c r="E65" s="1" t="s">
        <v>5</v>
      </c>
      <c r="F65" s="1"/>
      <c r="G65" s="1"/>
      <c r="H65" s="1"/>
    </row>
    <row r="66" spans="2:8">
      <c r="B66" t="s">
        <v>6</v>
      </c>
      <c r="C66" s="9">
        <v>18</v>
      </c>
      <c r="D66" t="s">
        <v>7</v>
      </c>
      <c r="G66" s="4"/>
    </row>
    <row r="67" spans="2:8">
      <c r="B67" t="s">
        <v>8</v>
      </c>
      <c r="C67" s="8">
        <v>1.2</v>
      </c>
      <c r="D67" t="s">
        <v>7</v>
      </c>
      <c r="F67" s="4"/>
      <c r="G67" s="4"/>
    </row>
    <row r="68" spans="2:8">
      <c r="B68" t="s">
        <v>9</v>
      </c>
      <c r="C68" s="8">
        <v>2.29</v>
      </c>
      <c r="D68" t="s">
        <v>7</v>
      </c>
      <c r="F68" s="4"/>
      <c r="G68" s="4"/>
    </row>
    <row r="69" spans="2:8">
      <c r="B69" t="s">
        <v>10</v>
      </c>
      <c r="C69" s="8">
        <v>2.67</v>
      </c>
      <c r="D69" t="s">
        <v>7</v>
      </c>
      <c r="F69" s="4"/>
      <c r="G69" s="4"/>
    </row>
    <row r="70" spans="2:8">
      <c r="B70" t="s">
        <v>11</v>
      </c>
      <c r="C70" s="8">
        <v>3.36</v>
      </c>
      <c r="D70" t="s">
        <v>7</v>
      </c>
    </row>
    <row r="71" spans="2:8">
      <c r="B71" t="s">
        <v>12</v>
      </c>
      <c r="C71" s="8">
        <v>4.3499999999999996</v>
      </c>
      <c r="D71" t="s">
        <v>7</v>
      </c>
    </row>
    <row r="72" spans="2:8">
      <c r="B72" s="1"/>
      <c r="C72" s="1"/>
      <c r="D72" s="1"/>
      <c r="E72" s="1"/>
      <c r="F72" s="1"/>
      <c r="G72" s="1"/>
      <c r="H72" s="1"/>
    </row>
    <row r="73" spans="2:8">
      <c r="B73" t="s">
        <v>13</v>
      </c>
      <c r="C73" s="7">
        <v>6.3</v>
      </c>
      <c r="D73" t="s">
        <v>7</v>
      </c>
      <c r="F73" t="s">
        <v>14</v>
      </c>
    </row>
    <row r="74" spans="2:8">
      <c r="C74" s="7">
        <v>10.8</v>
      </c>
      <c r="D74" t="s">
        <v>7</v>
      </c>
      <c r="F74" t="s">
        <v>17</v>
      </c>
    </row>
    <row r="75" spans="2:8">
      <c r="C75" s="7">
        <v>14.4</v>
      </c>
      <c r="D75" t="s">
        <v>7</v>
      </c>
      <c r="F75" t="s">
        <v>28</v>
      </c>
    </row>
    <row r="77" spans="2:8" ht="45">
      <c r="B77" t="s">
        <v>19</v>
      </c>
      <c r="C77" s="2" t="s">
        <v>20</v>
      </c>
      <c r="D77" s="2" t="s">
        <v>21</v>
      </c>
      <c r="E77" s="2" t="s">
        <v>22</v>
      </c>
      <c r="F77" s="2" t="s">
        <v>30</v>
      </c>
      <c r="G77" s="2" t="s">
        <v>24</v>
      </c>
    </row>
    <row r="78" spans="2:8">
      <c r="B78">
        <v>0.5</v>
      </c>
      <c r="C78" s="23">
        <v>0.61985521632198315</v>
      </c>
      <c r="D78" s="24">
        <v>4.2095975519574426E-2</v>
      </c>
      <c r="E78" s="11">
        <f>C78*300</f>
        <v>185.95656489659495</v>
      </c>
      <c r="F78" s="18">
        <v>1.0042799999999999E-7</v>
      </c>
      <c r="G78" s="21">
        <v>7.6971016828021365E-3</v>
      </c>
    </row>
    <row r="79" spans="2:8">
      <c r="B79">
        <v>1</v>
      </c>
      <c r="C79" s="23">
        <v>1.1351032372089076</v>
      </c>
      <c r="D79" s="24">
        <v>4.0495627306007802E-2</v>
      </c>
      <c r="E79" s="11">
        <f t="shared" ref="E79:E84" si="3">C79*300</f>
        <v>340.5309711626723</v>
      </c>
      <c r="F79" s="18">
        <v>2.068E-7</v>
      </c>
      <c r="G79" s="21">
        <v>2.1625415643131678E-3</v>
      </c>
    </row>
    <row r="80" spans="2:8">
      <c r="B80">
        <v>2</v>
      </c>
      <c r="C80" s="23">
        <v>2.4703261660086211</v>
      </c>
      <c r="D80" s="24">
        <v>4.5014419673117236E-2</v>
      </c>
      <c r="E80" s="11">
        <f t="shared" si="3"/>
        <v>741.09784980258632</v>
      </c>
      <c r="F80" s="18">
        <v>4.1825999999999993E-7</v>
      </c>
      <c r="G80" s="21">
        <v>9.1479589105863133E-4</v>
      </c>
    </row>
    <row r="81" spans="2:7">
      <c r="B81">
        <v>3</v>
      </c>
      <c r="C81" s="23">
        <v>3.7649586040191529</v>
      </c>
      <c r="D81" s="24">
        <v>2.5220735919912172E-2</v>
      </c>
      <c r="E81" s="11">
        <f t="shared" si="3"/>
        <v>1129.487581205746</v>
      </c>
      <c r="F81" s="18">
        <v>6.3127999999999987E-7</v>
      </c>
      <c r="G81" s="21">
        <v>1.4974404128876634E-3</v>
      </c>
    </row>
    <row r="82" spans="2:7">
      <c r="B82">
        <v>4</v>
      </c>
      <c r="C82" s="23">
        <v>4.7553660758406142</v>
      </c>
      <c r="D82" s="24">
        <v>4.3279827361143171E-2</v>
      </c>
      <c r="E82" s="11">
        <f t="shared" si="3"/>
        <v>1426.6098227521843</v>
      </c>
      <c r="F82" s="18">
        <v>8.4535999999999994E-7</v>
      </c>
      <c r="G82" s="21">
        <v>2.0660303723498657E-3</v>
      </c>
    </row>
    <row r="83" spans="2:7">
      <c r="B83">
        <v>5</v>
      </c>
      <c r="C83" s="23">
        <v>6.3854444467980516</v>
      </c>
      <c r="D83" s="24">
        <v>4.4885095373773588E-2</v>
      </c>
      <c r="E83" s="11">
        <f t="shared" si="3"/>
        <v>1915.6333340394156</v>
      </c>
      <c r="F83" s="18">
        <v>1.0583999999999999E-6</v>
      </c>
      <c r="G83" s="21">
        <v>1.1337868480725678E-3</v>
      </c>
    </row>
    <row r="84" spans="2:7">
      <c r="B84">
        <v>6</v>
      </c>
      <c r="C84" s="23">
        <v>7.4053800495371647</v>
      </c>
      <c r="D84" s="24">
        <v>2.5068516335218772E-2</v>
      </c>
      <c r="E84" s="11">
        <f t="shared" si="3"/>
        <v>2221.6140148611494</v>
      </c>
      <c r="F84" s="18">
        <v>1.2442000000000001E-6</v>
      </c>
      <c r="G84" s="21">
        <v>6.0145593743349453E-4</v>
      </c>
    </row>
  </sheetData>
  <mergeCells count="2">
    <mergeCell ref="B1:G1"/>
    <mergeCell ref="K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2EF79-1BDA-4F24-A49C-8B4265B3468E}">
  <dimension ref="B1:Q61"/>
  <sheetViews>
    <sheetView workbookViewId="0">
      <selection activeCell="O15" sqref="O15"/>
    </sheetView>
  </sheetViews>
  <sheetFormatPr defaultRowHeight="15"/>
  <cols>
    <col min="2" max="2" width="17.85546875" customWidth="1"/>
    <col min="3" max="4" width="12.42578125" customWidth="1"/>
    <col min="5" max="5" width="14.28515625" customWidth="1"/>
    <col min="6" max="6" width="16.7109375" customWidth="1"/>
    <col min="7" max="7" width="12.28515625" customWidth="1"/>
    <col min="11" max="11" width="16.42578125" customWidth="1"/>
    <col min="12" max="12" width="14" customWidth="1"/>
    <col min="13" max="14" width="12.28515625" customWidth="1"/>
    <col min="15" max="15" width="16.85546875" customWidth="1"/>
    <col min="16" max="16" width="12.140625" customWidth="1"/>
    <col min="20" max="20" width="18.7109375" customWidth="1"/>
  </cols>
  <sheetData>
    <row r="1" spans="2:17">
      <c r="B1" s="27" t="s">
        <v>0</v>
      </c>
      <c r="C1" s="27"/>
      <c r="D1" s="27"/>
      <c r="E1" s="27"/>
      <c r="F1" s="27"/>
      <c r="G1" s="27"/>
      <c r="K1" s="27" t="s">
        <v>1</v>
      </c>
      <c r="L1" s="27"/>
      <c r="M1" s="27"/>
      <c r="N1" s="27"/>
      <c r="O1" s="27"/>
      <c r="P1" s="27"/>
    </row>
    <row r="2" spans="2:17">
      <c r="B2" s="1" t="s">
        <v>2</v>
      </c>
      <c r="C2" s="1">
        <v>100</v>
      </c>
      <c r="D2" s="1" t="s">
        <v>3</v>
      </c>
      <c r="E2" s="1" t="s">
        <v>5</v>
      </c>
      <c r="F2" s="1"/>
      <c r="G2" s="1"/>
      <c r="H2" s="1"/>
      <c r="K2" s="1" t="s">
        <v>2</v>
      </c>
      <c r="L2" s="1">
        <v>500</v>
      </c>
      <c r="M2" s="1" t="s">
        <v>3</v>
      </c>
      <c r="N2" s="1" t="s">
        <v>5</v>
      </c>
      <c r="O2" s="1"/>
      <c r="P2" s="1"/>
      <c r="Q2" s="1"/>
    </row>
    <row r="3" spans="2:17">
      <c r="B3" t="s">
        <v>6</v>
      </c>
      <c r="C3" s="7">
        <v>2.2000000000000002</v>
      </c>
      <c r="D3" t="s">
        <v>7</v>
      </c>
      <c r="K3" t="s">
        <v>6</v>
      </c>
      <c r="L3" s="7">
        <v>2.2000000000000002</v>
      </c>
      <c r="M3" t="s">
        <v>7</v>
      </c>
    </row>
    <row r="4" spans="2:17">
      <c r="B4" t="s">
        <v>8</v>
      </c>
      <c r="C4" s="8">
        <v>0.5</v>
      </c>
      <c r="D4" t="s">
        <v>7</v>
      </c>
      <c r="K4" t="s">
        <v>8</v>
      </c>
      <c r="L4" s="8">
        <v>0.5</v>
      </c>
      <c r="M4" t="s">
        <v>7</v>
      </c>
    </row>
    <row r="5" spans="2:17">
      <c r="B5" t="s">
        <v>9</v>
      </c>
      <c r="C5" s="7">
        <v>1.62</v>
      </c>
      <c r="D5" t="s">
        <v>7</v>
      </c>
      <c r="K5" t="s">
        <v>9</v>
      </c>
      <c r="L5" s="7">
        <v>1.38</v>
      </c>
      <c r="M5" t="s">
        <v>7</v>
      </c>
    </row>
    <row r="6" spans="2:17">
      <c r="B6" t="s">
        <v>10</v>
      </c>
      <c r="C6" s="7">
        <v>1.99</v>
      </c>
      <c r="D6" t="s">
        <v>7</v>
      </c>
      <c r="K6" t="s">
        <v>10</v>
      </c>
      <c r="L6" s="7">
        <v>1.71</v>
      </c>
      <c r="M6" t="s">
        <v>7</v>
      </c>
    </row>
    <row r="7" spans="2:17">
      <c r="B7" t="s">
        <v>11</v>
      </c>
      <c r="C7" s="7">
        <v>2.85</v>
      </c>
      <c r="D7" t="s">
        <v>7</v>
      </c>
      <c r="K7" t="s">
        <v>11</v>
      </c>
      <c r="L7" s="7">
        <v>2.4900000000000002</v>
      </c>
      <c r="M7" t="s">
        <v>7</v>
      </c>
    </row>
    <row r="8" spans="2:17">
      <c r="B8" t="s">
        <v>12</v>
      </c>
      <c r="C8" s="7">
        <v>4.34</v>
      </c>
      <c r="D8" t="s">
        <v>7</v>
      </c>
      <c r="K8" t="s">
        <v>12</v>
      </c>
      <c r="L8" s="8">
        <v>3.77</v>
      </c>
      <c r="M8" t="s">
        <v>7</v>
      </c>
    </row>
    <row r="9" spans="2:17">
      <c r="B9" s="1"/>
      <c r="C9" s="1"/>
      <c r="D9" s="1"/>
      <c r="E9" s="1"/>
      <c r="F9" s="1"/>
      <c r="G9" s="1"/>
      <c r="H9" s="1"/>
      <c r="K9" s="1"/>
      <c r="L9" s="1"/>
      <c r="M9" s="1"/>
      <c r="N9" s="1"/>
      <c r="O9" s="1"/>
      <c r="P9" s="1"/>
    </row>
    <row r="10" spans="2:17">
      <c r="B10" t="s">
        <v>13</v>
      </c>
      <c r="C10" s="7">
        <v>1.3</v>
      </c>
      <c r="D10" t="s">
        <v>7</v>
      </c>
      <c r="E10" t="s">
        <v>31</v>
      </c>
      <c r="K10" t="s">
        <v>13</v>
      </c>
      <c r="L10" s="7">
        <v>1.3</v>
      </c>
      <c r="M10" t="s">
        <v>7</v>
      </c>
      <c r="N10" t="s">
        <v>32</v>
      </c>
    </row>
    <row r="11" spans="2:17">
      <c r="C11" s="7">
        <v>1.7</v>
      </c>
      <c r="D11" t="s">
        <v>7</v>
      </c>
      <c r="E11" t="s">
        <v>33</v>
      </c>
      <c r="L11" s="7">
        <v>1.7</v>
      </c>
      <c r="M11" t="s">
        <v>7</v>
      </c>
      <c r="N11" t="s">
        <v>34</v>
      </c>
    </row>
    <row r="13" spans="2:17" ht="30">
      <c r="B13" t="s">
        <v>19</v>
      </c>
      <c r="C13" s="2" t="s">
        <v>20</v>
      </c>
      <c r="D13" s="2" t="s">
        <v>29</v>
      </c>
      <c r="E13" s="2" t="s">
        <v>22</v>
      </c>
      <c r="F13" s="2" t="s">
        <v>30</v>
      </c>
      <c r="G13" s="2" t="s">
        <v>29</v>
      </c>
      <c r="K13" t="s">
        <v>19</v>
      </c>
      <c r="L13" s="2" t="s">
        <v>20</v>
      </c>
      <c r="M13" s="2" t="s">
        <v>21</v>
      </c>
      <c r="N13" s="2" t="s">
        <v>22</v>
      </c>
      <c r="O13" s="2" t="s">
        <v>30</v>
      </c>
      <c r="P13" s="2" t="s">
        <v>29</v>
      </c>
    </row>
    <row r="14" spans="2:17">
      <c r="B14">
        <v>0.5</v>
      </c>
      <c r="C14" s="23">
        <v>5.9138173600887436</v>
      </c>
      <c r="D14" s="22">
        <v>3.9644500296959102E-2</v>
      </c>
      <c r="E14" s="11">
        <f>C14*300</f>
        <v>1774.1452080266231</v>
      </c>
      <c r="F14" s="18">
        <v>1.00428E-7</v>
      </c>
      <c r="G14" s="21">
        <v>7.6971016828021365E-3</v>
      </c>
      <c r="K14">
        <v>0.5</v>
      </c>
      <c r="L14" s="10">
        <v>8.9316431155333317E-2</v>
      </c>
      <c r="M14" s="15">
        <v>2.1703754655943985E-4</v>
      </c>
      <c r="N14" s="12">
        <f>L14*10</f>
        <v>0.8931643115533332</v>
      </c>
      <c r="O14" s="19">
        <v>9.3033947368421008E-9</v>
      </c>
      <c r="P14" s="20">
        <v>3.8220679485311056E-2</v>
      </c>
    </row>
    <row r="15" spans="2:17">
      <c r="B15">
        <v>1</v>
      </c>
      <c r="C15" s="23">
        <v>10.691400791840168</v>
      </c>
      <c r="D15" s="22">
        <v>3.8394751525939047E-2</v>
      </c>
      <c r="E15" s="11">
        <f t="shared" ref="E15:E20" si="0">C15*300</f>
        <v>3207.4202375520504</v>
      </c>
      <c r="F15" s="18">
        <v>2.068E-7</v>
      </c>
      <c r="G15" s="21">
        <v>2.1625415643131678E-3</v>
      </c>
    </row>
    <row r="16" spans="2:17">
      <c r="B16">
        <v>2</v>
      </c>
      <c r="C16" s="23">
        <v>23.19130700710177</v>
      </c>
      <c r="D16" s="22">
        <v>4.3834014054491242E-2</v>
      </c>
      <c r="E16" s="11">
        <f t="shared" si="0"/>
        <v>6957.3921021305314</v>
      </c>
      <c r="F16" s="18">
        <v>4.1825999999999993E-7</v>
      </c>
      <c r="G16" s="21">
        <v>9.1479589105863133E-4</v>
      </c>
    </row>
    <row r="17" spans="2:8">
      <c r="B17">
        <v>3</v>
      </c>
      <c r="C17" s="23">
        <v>35.287947912132431</v>
      </c>
      <c r="D17" s="22">
        <v>2.4100414523261469E-2</v>
      </c>
      <c r="E17" s="11">
        <f t="shared" si="0"/>
        <v>10586.384373639728</v>
      </c>
      <c r="F17" s="18">
        <v>6.3127999999999987E-7</v>
      </c>
      <c r="G17" s="21">
        <v>1.4974404128876634E-3</v>
      </c>
    </row>
    <row r="18" spans="2:8">
      <c r="B18">
        <v>4</v>
      </c>
      <c r="C18" s="23">
        <v>44.373871064507512</v>
      </c>
      <c r="D18" s="22">
        <v>4.3084446392285099E-2</v>
      </c>
      <c r="E18" s="11">
        <f t="shared" si="0"/>
        <v>13312.161319352253</v>
      </c>
      <c r="F18" s="18">
        <v>8.4535999999999994E-7</v>
      </c>
      <c r="G18" s="21">
        <v>2.0660303723498657E-3</v>
      </c>
    </row>
    <row r="19" spans="2:8">
      <c r="B19">
        <v>5</v>
      </c>
      <c r="C19" s="23">
        <v>59.385977262185676</v>
      </c>
      <c r="D19" s="22">
        <v>4.4999326776511944E-2</v>
      </c>
      <c r="E19" s="11">
        <f t="shared" si="0"/>
        <v>17815.793178655702</v>
      </c>
      <c r="F19" s="18">
        <v>1.0583999999999999E-6</v>
      </c>
      <c r="G19" s="21">
        <v>1.1337868480725678E-3</v>
      </c>
    </row>
    <row r="20" spans="2:8">
      <c r="B20">
        <v>6</v>
      </c>
      <c r="C20" s="23">
        <v>68.630800838111654</v>
      </c>
      <c r="D20" s="22">
        <v>2.5585145073301452E-2</v>
      </c>
      <c r="E20" s="11">
        <f t="shared" si="0"/>
        <v>20589.240251433497</v>
      </c>
      <c r="F20" s="18">
        <v>1.2442000000000001E-6</v>
      </c>
      <c r="G20" s="21">
        <v>6.0145593743349453E-4</v>
      </c>
    </row>
    <row r="21" spans="2:8">
      <c r="D21" s="4"/>
    </row>
    <row r="22" spans="2:8">
      <c r="B22" s="1" t="s">
        <v>2</v>
      </c>
      <c r="C22" s="1">
        <v>200</v>
      </c>
      <c r="D22" s="16" t="s">
        <v>3</v>
      </c>
      <c r="E22" s="1" t="s">
        <v>5</v>
      </c>
      <c r="F22" s="1"/>
      <c r="G22" s="1"/>
      <c r="H22" s="1"/>
    </row>
    <row r="23" spans="2:8">
      <c r="B23" t="s">
        <v>6</v>
      </c>
      <c r="C23" s="7">
        <v>2.2000000000000002</v>
      </c>
      <c r="D23" s="4" t="s">
        <v>7</v>
      </c>
    </row>
    <row r="24" spans="2:8">
      <c r="B24" t="s">
        <v>8</v>
      </c>
      <c r="C24" s="8">
        <v>0.5</v>
      </c>
      <c r="D24" s="4" t="s">
        <v>7</v>
      </c>
    </row>
    <row r="25" spans="2:8">
      <c r="B25" t="s">
        <v>9</v>
      </c>
      <c r="C25" s="7">
        <v>1.52</v>
      </c>
      <c r="D25" s="4" t="s">
        <v>7</v>
      </c>
    </row>
    <row r="26" spans="2:8">
      <c r="B26" t="s">
        <v>10</v>
      </c>
      <c r="C26" s="7">
        <v>1.89</v>
      </c>
      <c r="D26" s="4" t="s">
        <v>7</v>
      </c>
    </row>
    <row r="27" spans="2:8">
      <c r="B27" t="s">
        <v>11</v>
      </c>
      <c r="C27" s="7">
        <v>2.76</v>
      </c>
      <c r="D27" s="4" t="s">
        <v>7</v>
      </c>
    </row>
    <row r="28" spans="2:8">
      <c r="B28" t="s">
        <v>12</v>
      </c>
      <c r="C28" s="7">
        <v>4.25</v>
      </c>
      <c r="D28" s="4" t="s">
        <v>7</v>
      </c>
    </row>
    <row r="29" spans="2:8">
      <c r="B29" s="1"/>
      <c r="C29" s="1"/>
      <c r="D29" s="16"/>
      <c r="E29" s="1"/>
      <c r="F29" s="1"/>
      <c r="G29" s="1"/>
      <c r="H29" s="1"/>
    </row>
    <row r="30" spans="2:8">
      <c r="B30" t="s">
        <v>13</v>
      </c>
      <c r="C30" s="7">
        <v>1.3</v>
      </c>
      <c r="D30" s="4" t="s">
        <v>7</v>
      </c>
      <c r="E30" t="s">
        <v>31</v>
      </c>
    </row>
    <row r="31" spans="2:8">
      <c r="C31" s="7">
        <v>1.7</v>
      </c>
      <c r="D31" s="4" t="s">
        <v>7</v>
      </c>
      <c r="E31" t="s">
        <v>33</v>
      </c>
    </row>
    <row r="32" spans="2:8">
      <c r="D32" s="4"/>
    </row>
    <row r="33" spans="2:8" ht="30">
      <c r="B33" t="s">
        <v>19</v>
      </c>
      <c r="C33" s="2" t="s">
        <v>20</v>
      </c>
      <c r="D33" s="2" t="s">
        <v>29</v>
      </c>
      <c r="E33" s="2" t="s">
        <v>22</v>
      </c>
      <c r="F33" s="2" t="s">
        <v>30</v>
      </c>
      <c r="G33" s="2" t="s">
        <v>29</v>
      </c>
    </row>
    <row r="34" spans="2:8">
      <c r="B34">
        <v>0.5</v>
      </c>
      <c r="C34" s="5">
        <v>3.0868942076089065</v>
      </c>
      <c r="D34" s="22">
        <v>3.9644500296959102E-2</v>
      </c>
      <c r="E34" s="11">
        <f>C34*300</f>
        <v>926.06826228267198</v>
      </c>
      <c r="F34" s="6">
        <v>1.0098318181818182</v>
      </c>
      <c r="G34" s="13">
        <v>4.7183338481740864E-3</v>
      </c>
    </row>
    <row r="35" spans="2:8">
      <c r="B35">
        <v>1</v>
      </c>
      <c r="C35" s="5">
        <v>5.6884479221220348</v>
      </c>
      <c r="D35" s="22">
        <v>3.8394751525939047E-2</v>
      </c>
      <c r="E35" s="11">
        <f t="shared" ref="E35:E40" si="1">C35*300</f>
        <v>1706.5343766366104</v>
      </c>
      <c r="F35" s="6">
        <v>2.0998333333333332</v>
      </c>
      <c r="G35" s="13">
        <v>7.3664442998250795E-3</v>
      </c>
    </row>
    <row r="36" spans="2:8">
      <c r="B36">
        <v>2</v>
      </c>
      <c r="C36" s="5">
        <v>11.616978697177117</v>
      </c>
      <c r="D36" s="22">
        <v>4.3834014054491242E-2</v>
      </c>
      <c r="E36" s="11">
        <f t="shared" si="1"/>
        <v>3485.0936091531353</v>
      </c>
      <c r="F36" s="6">
        <v>4.2263333333333337</v>
      </c>
      <c r="G36" s="13">
        <v>9.905774641382618E-3</v>
      </c>
    </row>
    <row r="37" spans="2:8">
      <c r="B37">
        <v>3</v>
      </c>
      <c r="C37" s="5">
        <v>18.013409106075752</v>
      </c>
      <c r="D37" s="22">
        <v>2.4100414523261469E-2</v>
      </c>
      <c r="E37" s="11">
        <f t="shared" si="1"/>
        <v>5404.0227318227253</v>
      </c>
      <c r="F37" s="6">
        <v>6.3350000000000009</v>
      </c>
      <c r="G37" s="13">
        <v>1.1160236756859617E-2</v>
      </c>
    </row>
    <row r="38" spans="2:8">
      <c r="B38">
        <v>4</v>
      </c>
      <c r="C38" s="5">
        <v>23.384372665067364</v>
      </c>
      <c r="D38" s="22">
        <v>4.3084446392285099E-2</v>
      </c>
      <c r="E38" s="11">
        <f t="shared" si="1"/>
        <v>7015.3117995202092</v>
      </c>
      <c r="F38" s="6">
        <v>8.5459999999999994</v>
      </c>
      <c r="G38" s="13">
        <v>1.1181375229382833E-2</v>
      </c>
    </row>
    <row r="39" spans="2:8">
      <c r="B39">
        <v>5</v>
      </c>
      <c r="C39" s="5">
        <v>30.175015626252918</v>
      </c>
      <c r="D39" s="22">
        <v>4.4999326776511944E-2</v>
      </c>
      <c r="E39" s="11">
        <f t="shared" si="1"/>
        <v>9052.5046878758749</v>
      </c>
      <c r="F39" s="6">
        <v>10.7</v>
      </c>
      <c r="G39" s="13">
        <v>9.1492654156519419E-3</v>
      </c>
    </row>
    <row r="40" spans="2:8">
      <c r="B40">
        <v>6</v>
      </c>
      <c r="C40" s="5">
        <v>35.724560242789863</v>
      </c>
      <c r="D40" s="22">
        <v>2.5585145073301452E-2</v>
      </c>
      <c r="E40" s="11">
        <f t="shared" si="1"/>
        <v>10717.368072836958</v>
      </c>
      <c r="F40" s="6">
        <v>12.506666666666666</v>
      </c>
      <c r="G40" s="13">
        <v>5.0247756796564713E-3</v>
      </c>
    </row>
    <row r="41" spans="2:8">
      <c r="D41" s="4"/>
    </row>
    <row r="42" spans="2:8">
      <c r="B42" s="1" t="s">
        <v>2</v>
      </c>
      <c r="C42" s="1">
        <v>500</v>
      </c>
      <c r="D42" s="16" t="s">
        <v>3</v>
      </c>
      <c r="E42" s="1" t="s">
        <v>5</v>
      </c>
      <c r="F42" s="1"/>
      <c r="G42" s="1"/>
      <c r="H42" s="1"/>
    </row>
    <row r="43" spans="2:8">
      <c r="B43" t="s">
        <v>6</v>
      </c>
      <c r="C43" s="7">
        <v>2.2000000000000002</v>
      </c>
      <c r="D43" s="4" t="s">
        <v>7</v>
      </c>
    </row>
    <row r="44" spans="2:8">
      <c r="B44" t="s">
        <v>8</v>
      </c>
      <c r="C44" s="7">
        <v>0.5</v>
      </c>
      <c r="D44" s="4" t="s">
        <v>7</v>
      </c>
    </row>
    <row r="45" spans="2:8">
      <c r="B45" t="s">
        <v>9</v>
      </c>
      <c r="C45" s="7">
        <v>1.4</v>
      </c>
      <c r="D45" s="4" t="s">
        <v>7</v>
      </c>
    </row>
    <row r="46" spans="2:8">
      <c r="B46" t="s">
        <v>10</v>
      </c>
      <c r="C46" s="7">
        <v>1.73</v>
      </c>
      <c r="D46" s="4" t="s">
        <v>7</v>
      </c>
    </row>
    <row r="47" spans="2:8">
      <c r="B47" t="s">
        <v>11</v>
      </c>
      <c r="C47" s="7">
        <v>2.5499999999999998</v>
      </c>
      <c r="D47" s="4" t="s">
        <v>7</v>
      </c>
    </row>
    <row r="48" spans="2:8">
      <c r="B48" t="s">
        <v>12</v>
      </c>
      <c r="C48" s="7">
        <v>3.94</v>
      </c>
      <c r="D48" s="4" t="s">
        <v>7</v>
      </c>
    </row>
    <row r="49" spans="2:8">
      <c r="B49" s="1"/>
      <c r="C49" s="1"/>
      <c r="D49" s="16"/>
      <c r="E49" s="1"/>
      <c r="F49" s="1"/>
      <c r="G49" s="1"/>
      <c r="H49" s="1"/>
    </row>
    <row r="50" spans="2:8">
      <c r="B50" t="s">
        <v>13</v>
      </c>
      <c r="C50" s="7">
        <v>1.3</v>
      </c>
      <c r="D50" s="4" t="s">
        <v>7</v>
      </c>
      <c r="E50" t="s">
        <v>35</v>
      </c>
    </row>
    <row r="51" spans="2:8">
      <c r="C51" s="7">
        <v>1.7</v>
      </c>
      <c r="D51" s="4" t="s">
        <v>7</v>
      </c>
      <c r="E51" t="s">
        <v>33</v>
      </c>
    </row>
    <row r="52" spans="2:8">
      <c r="D52" s="4"/>
    </row>
    <row r="53" spans="2:8" ht="30">
      <c r="B53" t="s">
        <v>19</v>
      </c>
      <c r="C53" s="2" t="s">
        <v>20</v>
      </c>
      <c r="D53" s="2" t="s">
        <v>29</v>
      </c>
      <c r="E53" s="2" t="s">
        <v>22</v>
      </c>
      <c r="F53" s="2" t="s">
        <v>30</v>
      </c>
      <c r="G53" s="2" t="s">
        <v>29</v>
      </c>
    </row>
    <row r="54" spans="2:8">
      <c r="B54">
        <v>0.5</v>
      </c>
      <c r="C54" s="5">
        <v>1.040974086692263</v>
      </c>
      <c r="D54" s="22">
        <v>3.9644500296959102E-2</v>
      </c>
      <c r="E54" s="11">
        <f>C54*300</f>
        <v>312.29222600767889</v>
      </c>
      <c r="F54" s="6">
        <v>1.0098318181818182</v>
      </c>
      <c r="G54" s="13">
        <v>4.7183338481740864E-3</v>
      </c>
    </row>
    <row r="55" spans="2:8">
      <c r="B55">
        <v>1</v>
      </c>
      <c r="C55" s="5">
        <v>1.7570529279520277</v>
      </c>
      <c r="D55" s="22">
        <v>3.8394751525939047E-2</v>
      </c>
      <c r="E55" s="11">
        <f t="shared" ref="E55:E60" si="2">C55*300</f>
        <v>527.11587838560831</v>
      </c>
      <c r="F55" s="6">
        <v>2.0998333333333332</v>
      </c>
      <c r="G55" s="13">
        <v>7.3664442998250795E-3</v>
      </c>
    </row>
    <row r="56" spans="2:8">
      <c r="B56">
        <v>2</v>
      </c>
      <c r="C56" s="5">
        <v>3.8647471603432653</v>
      </c>
      <c r="D56" s="22">
        <v>4.3834014054491242E-2</v>
      </c>
      <c r="E56" s="11">
        <f t="shared" si="2"/>
        <v>1159.4241481029796</v>
      </c>
      <c r="F56" s="6">
        <v>4.2263333333333337</v>
      </c>
      <c r="G56" s="13">
        <v>9.905774641382618E-3</v>
      </c>
    </row>
    <row r="57" spans="2:8">
      <c r="B57">
        <v>3</v>
      </c>
      <c r="C57" s="5">
        <v>6.0329135394028794</v>
      </c>
      <c r="D57" s="22">
        <v>2.4100414523261469E-2</v>
      </c>
      <c r="E57" s="11">
        <f t="shared" si="2"/>
        <v>1809.8740618208637</v>
      </c>
      <c r="F57" s="6">
        <v>6.3350000000000009</v>
      </c>
      <c r="G57" s="13">
        <v>1.1160236756859617E-2</v>
      </c>
    </row>
    <row r="58" spans="2:8">
      <c r="B58">
        <v>4</v>
      </c>
      <c r="C58" s="5">
        <v>7.321292362400853</v>
      </c>
      <c r="D58" s="22">
        <v>4.3084446392285099E-2</v>
      </c>
      <c r="E58" s="11">
        <f t="shared" si="2"/>
        <v>2196.3877087202559</v>
      </c>
      <c r="F58" s="6">
        <v>8.5459999999999994</v>
      </c>
      <c r="G58" s="13">
        <v>1.1181375229382833E-2</v>
      </c>
    </row>
    <row r="59" spans="2:8">
      <c r="B59">
        <v>5</v>
      </c>
      <c r="C59" s="5">
        <v>10.006632338946856</v>
      </c>
      <c r="D59" s="22">
        <v>4.4999326776511944E-2</v>
      </c>
      <c r="E59" s="11">
        <f t="shared" si="2"/>
        <v>3001.9897016840569</v>
      </c>
      <c r="F59" s="6">
        <v>10.7</v>
      </c>
      <c r="G59" s="13">
        <v>9.1492654156519419E-3</v>
      </c>
    </row>
    <row r="60" spans="2:8">
      <c r="B60">
        <v>6</v>
      </c>
      <c r="C60" s="5">
        <v>12.031230302349085</v>
      </c>
      <c r="D60" s="22">
        <v>2.5585145073301452E-2</v>
      </c>
      <c r="E60" s="11">
        <f t="shared" si="2"/>
        <v>3609.3690907047257</v>
      </c>
      <c r="F60" s="6">
        <v>12.506666666666666</v>
      </c>
      <c r="G60" s="13">
        <v>5.0247756796564713E-3</v>
      </c>
    </row>
    <row r="61" spans="2:8">
      <c r="C61" s="4"/>
      <c r="D61" s="4"/>
      <c r="E61" s="4"/>
    </row>
  </sheetData>
  <mergeCells count="2">
    <mergeCell ref="B1:G1"/>
    <mergeCell ref="K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7E4B-083F-4C50-9A14-A0A3B1DE1ABA}">
  <dimension ref="B1:Q40"/>
  <sheetViews>
    <sheetView workbookViewId="0">
      <selection sqref="A1:XFD1048576"/>
    </sheetView>
  </sheetViews>
  <sheetFormatPr defaultRowHeight="15"/>
  <cols>
    <col min="2" max="2" width="18.140625" customWidth="1"/>
    <col min="3" max="3" width="11.85546875" customWidth="1"/>
    <col min="4" max="4" width="12.42578125" customWidth="1"/>
    <col min="5" max="5" width="14.85546875" customWidth="1"/>
    <col min="6" max="6" width="18.140625" customWidth="1"/>
    <col min="7" max="7" width="12.85546875" customWidth="1"/>
    <col min="11" max="11" width="18.85546875" customWidth="1"/>
    <col min="12" max="12" width="15" customWidth="1"/>
    <col min="13" max="13" width="13.28515625" customWidth="1"/>
    <col min="14" max="14" width="14.85546875" customWidth="1"/>
    <col min="15" max="15" width="20.5703125" customWidth="1"/>
    <col min="16" max="16" width="13.140625" customWidth="1"/>
  </cols>
  <sheetData>
    <row r="1" spans="2:17">
      <c r="B1" s="27" t="s">
        <v>0</v>
      </c>
      <c r="C1" s="27"/>
      <c r="D1" s="27"/>
      <c r="E1" s="27"/>
      <c r="F1" s="27"/>
      <c r="G1" s="27"/>
      <c r="K1" s="27" t="s">
        <v>1</v>
      </c>
      <c r="L1" s="27"/>
      <c r="M1" s="27"/>
      <c r="N1" s="27"/>
      <c r="O1" s="27"/>
      <c r="P1" s="27"/>
    </row>
    <row r="2" spans="2:17">
      <c r="B2" s="1" t="s">
        <v>2</v>
      </c>
      <c r="C2" s="1">
        <v>200</v>
      </c>
      <c r="D2" s="1" t="s">
        <v>3</v>
      </c>
      <c r="E2" s="1" t="s">
        <v>5</v>
      </c>
      <c r="F2" s="1"/>
      <c r="G2" s="1"/>
      <c r="H2" s="1"/>
      <c r="K2" s="1" t="s">
        <v>2</v>
      </c>
      <c r="L2" s="1">
        <v>500</v>
      </c>
      <c r="M2" s="1" t="s">
        <v>3</v>
      </c>
      <c r="N2" s="1" t="s">
        <v>5</v>
      </c>
      <c r="O2" s="1"/>
      <c r="P2" s="1"/>
      <c r="Q2" s="1"/>
    </row>
    <row r="3" spans="2:17">
      <c r="B3" t="s">
        <v>6</v>
      </c>
      <c r="C3" s="7">
        <v>5.5</v>
      </c>
      <c r="D3" t="s">
        <v>7</v>
      </c>
      <c r="K3" t="s">
        <v>6</v>
      </c>
      <c r="L3" s="7">
        <v>5.5</v>
      </c>
      <c r="M3" t="s">
        <v>7</v>
      </c>
    </row>
    <row r="4" spans="2:17">
      <c r="B4" t="s">
        <v>8</v>
      </c>
      <c r="C4" s="8">
        <v>0.6</v>
      </c>
      <c r="D4" t="s">
        <v>7</v>
      </c>
      <c r="K4" t="s">
        <v>8</v>
      </c>
      <c r="L4" s="8">
        <v>0</v>
      </c>
      <c r="M4" t="s">
        <v>7</v>
      </c>
    </row>
    <row r="5" spans="2:17">
      <c r="B5" t="s">
        <v>9</v>
      </c>
      <c r="C5" s="7">
        <v>1.98</v>
      </c>
      <c r="D5" t="s">
        <v>7</v>
      </c>
      <c r="K5" t="s">
        <v>9</v>
      </c>
      <c r="L5" s="8">
        <v>1.51</v>
      </c>
      <c r="M5" t="s">
        <v>7</v>
      </c>
    </row>
    <row r="6" spans="2:17">
      <c r="B6" t="s">
        <v>10</v>
      </c>
      <c r="C6" s="7">
        <v>2.52</v>
      </c>
      <c r="D6" t="s">
        <v>7</v>
      </c>
      <c r="K6" t="s">
        <v>10</v>
      </c>
      <c r="L6" s="7">
        <v>1.97</v>
      </c>
      <c r="M6" t="s">
        <v>7</v>
      </c>
    </row>
    <row r="7" spans="2:17">
      <c r="B7" t="s">
        <v>11</v>
      </c>
      <c r="C7" s="7">
        <v>3.46</v>
      </c>
      <c r="D7" t="s">
        <v>7</v>
      </c>
      <c r="K7" t="s">
        <v>11</v>
      </c>
      <c r="L7" s="7">
        <v>2.86</v>
      </c>
      <c r="M7" t="s">
        <v>7</v>
      </c>
    </row>
    <row r="8" spans="2:17">
      <c r="B8" t="s">
        <v>12</v>
      </c>
      <c r="C8" s="7">
        <v>4.79</v>
      </c>
      <c r="D8" t="s">
        <v>7</v>
      </c>
      <c r="K8" t="s">
        <v>12</v>
      </c>
      <c r="L8" s="8">
        <v>4.1100000000000003</v>
      </c>
      <c r="M8" t="s">
        <v>7</v>
      </c>
    </row>
    <row r="9" spans="2:17">
      <c r="B9" s="1"/>
      <c r="C9" s="1"/>
      <c r="D9" s="1"/>
      <c r="E9" s="1"/>
      <c r="F9" s="1"/>
      <c r="G9" s="1"/>
      <c r="H9" s="1"/>
      <c r="K9" s="1"/>
      <c r="L9" s="1"/>
      <c r="M9" s="1"/>
      <c r="N9" s="1"/>
      <c r="O9" s="1"/>
      <c r="P9" s="1"/>
    </row>
    <row r="10" spans="2:17">
      <c r="B10" t="s">
        <v>13</v>
      </c>
      <c r="C10" s="7">
        <v>3.3</v>
      </c>
      <c r="D10" t="s">
        <v>7</v>
      </c>
      <c r="E10" t="s">
        <v>31</v>
      </c>
      <c r="K10" t="s">
        <v>13</v>
      </c>
      <c r="L10" s="7">
        <v>3.3</v>
      </c>
      <c r="M10" t="s">
        <v>7</v>
      </c>
      <c r="O10" t="s">
        <v>35</v>
      </c>
    </row>
    <row r="11" spans="2:17">
      <c r="C11" s="7">
        <v>4.4000000000000004</v>
      </c>
      <c r="D11" t="s">
        <v>7</v>
      </c>
      <c r="E11" t="s">
        <v>33</v>
      </c>
      <c r="L11" s="7">
        <v>4.4000000000000004</v>
      </c>
      <c r="M11" t="s">
        <v>7</v>
      </c>
      <c r="O11" t="s">
        <v>36</v>
      </c>
    </row>
    <row r="13" spans="2:17" ht="30">
      <c r="B13" t="s">
        <v>19</v>
      </c>
      <c r="C13" s="2" t="s">
        <v>20</v>
      </c>
      <c r="D13" s="2" t="s">
        <v>21</v>
      </c>
      <c r="E13" s="2" t="s">
        <v>22</v>
      </c>
      <c r="F13" s="2" t="s">
        <v>23</v>
      </c>
      <c r="G13" s="2" t="s">
        <v>24</v>
      </c>
      <c r="K13" s="3" t="s">
        <v>19</v>
      </c>
      <c r="L13" s="2" t="s">
        <v>20</v>
      </c>
      <c r="M13" s="2" t="s">
        <v>21</v>
      </c>
      <c r="N13" s="2" t="s">
        <v>22</v>
      </c>
      <c r="O13" s="2" t="s">
        <v>25</v>
      </c>
      <c r="P13" s="2" t="s">
        <v>26</v>
      </c>
    </row>
    <row r="14" spans="2:17">
      <c r="B14">
        <v>0.5</v>
      </c>
      <c r="C14" s="5">
        <v>2.7953126817087313</v>
      </c>
      <c r="D14" s="14">
        <v>0.24307066797467239</v>
      </c>
      <c r="E14" s="11">
        <f>C14*300</f>
        <v>838.59380451261939</v>
      </c>
      <c r="F14" s="6">
        <v>1.0098318181818182</v>
      </c>
      <c r="G14" s="13">
        <v>4.7183338481740864E-3</v>
      </c>
      <c r="K14">
        <v>0.5</v>
      </c>
      <c r="L14" s="10">
        <v>8.6330018620878052E-2</v>
      </c>
      <c r="M14" s="14">
        <v>1.338334112740959E-3</v>
      </c>
      <c r="N14" s="12">
        <f>L14*10</f>
        <v>0.86330018620878057</v>
      </c>
      <c r="O14" s="6">
        <v>9.2911052631578901</v>
      </c>
      <c r="P14" s="13">
        <v>0.36199911234797272</v>
      </c>
    </row>
    <row r="15" spans="2:17">
      <c r="B15">
        <v>1</v>
      </c>
      <c r="C15" s="5">
        <f t="shared" ref="C15:C20" si="0">$C$14/$B$14*B15</f>
        <v>5.5906253634174625</v>
      </c>
      <c r="D15" s="14">
        <v>0.48614133594934478</v>
      </c>
      <c r="E15" s="11">
        <f t="shared" ref="E15:E20" si="1">C15*300</f>
        <v>1677.1876090252388</v>
      </c>
      <c r="F15" s="6">
        <v>2.0998333333333332</v>
      </c>
      <c r="G15" s="13">
        <v>7.3664442998250795E-3</v>
      </c>
    </row>
    <row r="16" spans="2:17">
      <c r="B16">
        <v>2</v>
      </c>
      <c r="C16" s="5">
        <f t="shared" si="0"/>
        <v>11.181250726834925</v>
      </c>
      <c r="D16" s="14">
        <v>0.97228267189868955</v>
      </c>
      <c r="E16" s="11">
        <f t="shared" si="1"/>
        <v>3354.3752180504775</v>
      </c>
      <c r="F16" s="6">
        <v>4.2263333333333337</v>
      </c>
      <c r="G16" s="13">
        <v>9.905774641382618E-3</v>
      </c>
    </row>
    <row r="17" spans="2:10">
      <c r="B17">
        <v>3</v>
      </c>
      <c r="C17" s="5">
        <f t="shared" si="0"/>
        <v>16.771876090252388</v>
      </c>
      <c r="D17" s="14">
        <v>1.4584240078480344</v>
      </c>
      <c r="E17" s="11">
        <f t="shared" si="1"/>
        <v>5031.5628270757161</v>
      </c>
      <c r="F17" s="6">
        <v>6.3350000000000009</v>
      </c>
      <c r="G17" s="13">
        <v>1.1160236756859617E-2</v>
      </c>
    </row>
    <row r="18" spans="2:10">
      <c r="B18">
        <v>4</v>
      </c>
      <c r="C18" s="5">
        <f t="shared" si="0"/>
        <v>22.36250145366985</v>
      </c>
      <c r="D18" s="14">
        <v>1.9445653437973791</v>
      </c>
      <c r="E18" s="11">
        <f t="shared" si="1"/>
        <v>6708.7504361009551</v>
      </c>
      <c r="F18" s="6">
        <v>8.5459999999999994</v>
      </c>
      <c r="G18" s="13">
        <v>1.1181375229382833E-2</v>
      </c>
    </row>
    <row r="19" spans="2:10">
      <c r="B19">
        <v>5</v>
      </c>
      <c r="C19" s="5">
        <f t="shared" si="0"/>
        <v>27.953126817087313</v>
      </c>
      <c r="D19" s="14">
        <v>2.4307066797467241</v>
      </c>
      <c r="E19" s="11">
        <f t="shared" si="1"/>
        <v>8385.9380451261932</v>
      </c>
      <c r="F19" s="6">
        <v>10.7</v>
      </c>
      <c r="G19" s="13">
        <v>9.1492654156519419E-3</v>
      </c>
    </row>
    <row r="20" spans="2:10">
      <c r="B20">
        <v>6</v>
      </c>
      <c r="C20" s="5">
        <f t="shared" si="0"/>
        <v>33.543752180504775</v>
      </c>
      <c r="D20" s="14">
        <v>2.9168480156960688</v>
      </c>
      <c r="E20" s="11">
        <f t="shared" si="1"/>
        <v>10063.125654151432</v>
      </c>
      <c r="F20" s="6">
        <v>12.506666666666666</v>
      </c>
      <c r="G20" s="13">
        <v>5.0247756796564713E-3</v>
      </c>
      <c r="J20">
        <f>D20/C20</f>
        <v>8.6956521739130474E-2</v>
      </c>
    </row>
    <row r="21" spans="2:10">
      <c r="D21" s="4"/>
      <c r="G21" s="4"/>
    </row>
    <row r="22" spans="2:10">
      <c r="B22" s="1" t="s">
        <v>2</v>
      </c>
      <c r="C22" s="1">
        <v>500</v>
      </c>
      <c r="D22" s="16" t="s">
        <v>3</v>
      </c>
      <c r="E22" s="1" t="s">
        <v>5</v>
      </c>
      <c r="F22" s="1"/>
      <c r="G22" s="16"/>
      <c r="H22" s="1"/>
    </row>
    <row r="23" spans="2:10">
      <c r="B23" t="s">
        <v>6</v>
      </c>
      <c r="C23" s="7">
        <v>5.5</v>
      </c>
      <c r="D23" s="4" t="s">
        <v>7</v>
      </c>
      <c r="G23" s="4"/>
    </row>
    <row r="24" spans="2:10">
      <c r="B24" t="s">
        <v>8</v>
      </c>
      <c r="C24" s="8">
        <v>0</v>
      </c>
      <c r="D24" s="4" t="s">
        <v>7</v>
      </c>
      <c r="G24" s="4"/>
    </row>
    <row r="25" spans="2:10">
      <c r="B25" t="s">
        <v>9</v>
      </c>
      <c r="C25" s="7">
        <v>1.63</v>
      </c>
      <c r="D25" s="4" t="s">
        <v>7</v>
      </c>
      <c r="G25" s="4"/>
    </row>
    <row r="26" spans="2:10">
      <c r="B26" t="s">
        <v>10</v>
      </c>
      <c r="C26" s="7">
        <v>2.12</v>
      </c>
      <c r="D26" s="4" t="s">
        <v>7</v>
      </c>
      <c r="G26" s="4"/>
    </row>
    <row r="27" spans="2:10">
      <c r="B27" t="s">
        <v>11</v>
      </c>
      <c r="C27" s="7">
        <v>3.05</v>
      </c>
      <c r="D27" s="4" t="s">
        <v>7</v>
      </c>
      <c r="G27" s="4"/>
    </row>
    <row r="28" spans="2:10">
      <c r="B28" t="s">
        <v>12</v>
      </c>
      <c r="C28" s="7">
        <v>4.3499999999999996</v>
      </c>
      <c r="D28" s="4" t="s">
        <v>7</v>
      </c>
      <c r="G28" s="4"/>
    </row>
    <row r="29" spans="2:10">
      <c r="B29" s="1"/>
      <c r="C29" s="1"/>
      <c r="D29" s="16"/>
      <c r="E29" s="1"/>
      <c r="F29" s="1"/>
      <c r="G29" s="16"/>
      <c r="H29" s="1"/>
    </row>
    <row r="30" spans="2:10">
      <c r="B30" t="s">
        <v>13</v>
      </c>
      <c r="C30" s="7">
        <v>3.3</v>
      </c>
      <c r="D30" s="4" t="s">
        <v>7</v>
      </c>
      <c r="E30" t="s">
        <v>35</v>
      </c>
      <c r="G30" s="4"/>
    </row>
    <row r="31" spans="2:10">
      <c r="C31" s="7">
        <v>4.4000000000000004</v>
      </c>
      <c r="D31" s="4" t="s">
        <v>7</v>
      </c>
      <c r="E31" t="s">
        <v>36</v>
      </c>
      <c r="G31" s="4"/>
    </row>
    <row r="32" spans="2:10">
      <c r="D32" s="4"/>
      <c r="G32" s="4"/>
    </row>
    <row r="33" spans="2:7" ht="30">
      <c r="B33" t="s">
        <v>19</v>
      </c>
      <c r="C33" s="2" t="s">
        <v>20</v>
      </c>
      <c r="D33" s="2" t="s">
        <v>21</v>
      </c>
      <c r="E33" s="2" t="s">
        <v>22</v>
      </c>
      <c r="F33" s="2" t="s">
        <v>23</v>
      </c>
      <c r="G33" s="2" t="s">
        <v>24</v>
      </c>
    </row>
    <row r="34" spans="2:7">
      <c r="B34">
        <v>0.5</v>
      </c>
      <c r="C34" s="5">
        <v>1.0796167309048228</v>
      </c>
      <c r="D34" s="14">
        <v>0.12468742771592968</v>
      </c>
      <c r="E34" s="11">
        <f>C34*300</f>
        <v>323.88501927144682</v>
      </c>
      <c r="F34" s="6">
        <v>1.0098318181818182</v>
      </c>
      <c r="G34" s="13">
        <v>4.7183338481740864E-3</v>
      </c>
    </row>
    <row r="35" spans="2:7">
      <c r="B35">
        <v>1</v>
      </c>
      <c r="C35" s="5">
        <f t="shared" ref="C35:C40" si="2">$C$34/$B$34*B35</f>
        <v>2.1592334618096456</v>
      </c>
      <c r="D35" s="14">
        <v>0.24937485543185936</v>
      </c>
      <c r="E35" s="11">
        <f t="shared" ref="E35:E40" si="3">C35*300</f>
        <v>647.77003854289364</v>
      </c>
      <c r="F35" s="6">
        <v>2.0998333333333332</v>
      </c>
      <c r="G35" s="13">
        <v>7.3664442998250795E-3</v>
      </c>
    </row>
    <row r="36" spans="2:7">
      <c r="B36">
        <v>2</v>
      </c>
      <c r="C36" s="5">
        <f t="shared" si="2"/>
        <v>4.3184669236192912</v>
      </c>
      <c r="D36" s="14">
        <v>0.49874971086371872</v>
      </c>
      <c r="E36" s="11">
        <f t="shared" si="3"/>
        <v>1295.5400770857873</v>
      </c>
      <c r="F36" s="6">
        <v>4.2263333333333337</v>
      </c>
      <c r="G36" s="13">
        <v>9.905774641382618E-3</v>
      </c>
    </row>
    <row r="37" spans="2:7">
      <c r="B37">
        <v>3</v>
      </c>
      <c r="C37" s="5">
        <f t="shared" si="2"/>
        <v>6.4777003854289372</v>
      </c>
      <c r="D37" s="14">
        <v>0.74812456629557811</v>
      </c>
      <c r="E37" s="11">
        <f t="shared" si="3"/>
        <v>1943.3101156286812</v>
      </c>
      <c r="F37" s="6">
        <v>6.3350000000000009</v>
      </c>
      <c r="G37" s="13">
        <v>1.1160236756859617E-2</v>
      </c>
    </row>
    <row r="38" spans="2:7">
      <c r="B38">
        <v>4</v>
      </c>
      <c r="C38" s="5">
        <f t="shared" si="2"/>
        <v>8.6369338472385824</v>
      </c>
      <c r="D38" s="14">
        <v>0.99749942172743744</v>
      </c>
      <c r="E38" s="11">
        <f t="shared" si="3"/>
        <v>2591.0801541715746</v>
      </c>
      <c r="F38" s="6">
        <v>8.5459999999999994</v>
      </c>
      <c r="G38" s="13">
        <v>1.1181375229382833E-2</v>
      </c>
    </row>
    <row r="39" spans="2:7">
      <c r="B39">
        <v>5</v>
      </c>
      <c r="C39" s="5">
        <f t="shared" si="2"/>
        <v>10.796167309048228</v>
      </c>
      <c r="D39" s="14">
        <v>1.2468742771592969</v>
      </c>
      <c r="E39" s="11">
        <f t="shared" si="3"/>
        <v>3238.8501927144684</v>
      </c>
      <c r="F39" s="6">
        <v>10.7</v>
      </c>
      <c r="G39" s="13">
        <v>9.1492654156519419E-3</v>
      </c>
    </row>
    <row r="40" spans="2:7">
      <c r="B40">
        <v>6</v>
      </c>
      <c r="C40" s="5">
        <f t="shared" si="2"/>
        <v>12.955400770857874</v>
      </c>
      <c r="D40" s="14">
        <v>1.4962491325911562</v>
      </c>
      <c r="E40" s="11">
        <f t="shared" si="3"/>
        <v>3886.6202312573623</v>
      </c>
      <c r="F40" s="6">
        <v>12.506666666666666</v>
      </c>
      <c r="G40" s="13">
        <v>5.0247756796564713E-3</v>
      </c>
    </row>
  </sheetData>
  <mergeCells count="2">
    <mergeCell ref="B1:G1"/>
    <mergeCell ref="K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2A610-08DB-4E72-B8A1-46DB7B22BAD7}">
  <dimension ref="B1:Q40"/>
  <sheetViews>
    <sheetView workbookViewId="0">
      <selection activeCell="O15" sqref="O15"/>
    </sheetView>
  </sheetViews>
  <sheetFormatPr defaultRowHeight="15"/>
  <cols>
    <col min="2" max="2" width="18.140625" customWidth="1"/>
    <col min="3" max="3" width="11.85546875" customWidth="1"/>
    <col min="4" max="4" width="12.42578125" customWidth="1"/>
    <col min="5" max="5" width="14.85546875" customWidth="1"/>
    <col min="6" max="6" width="18.140625" customWidth="1"/>
    <col min="7" max="7" width="12.85546875" customWidth="1"/>
    <col min="11" max="11" width="18.85546875" customWidth="1"/>
    <col min="12" max="12" width="15" customWidth="1"/>
    <col min="13" max="13" width="13.28515625" customWidth="1"/>
    <col min="14" max="14" width="14.85546875" customWidth="1"/>
    <col min="15" max="15" width="20.5703125" customWidth="1"/>
    <col min="16" max="16" width="13.140625" customWidth="1"/>
  </cols>
  <sheetData>
    <row r="1" spans="2:17">
      <c r="B1" s="27" t="s">
        <v>0</v>
      </c>
      <c r="C1" s="27"/>
      <c r="D1" s="27"/>
      <c r="E1" s="27"/>
      <c r="F1" s="27"/>
      <c r="G1" s="27"/>
      <c r="K1" s="27" t="s">
        <v>1</v>
      </c>
      <c r="L1" s="27"/>
      <c r="M1" s="27"/>
      <c r="N1" s="27"/>
      <c r="O1" s="27"/>
      <c r="P1" s="27"/>
    </row>
    <row r="2" spans="2:17">
      <c r="B2" s="1" t="s">
        <v>2</v>
      </c>
      <c r="C2" s="1">
        <v>200</v>
      </c>
      <c r="D2" s="1" t="s">
        <v>3</v>
      </c>
      <c r="E2" s="1" t="s">
        <v>5</v>
      </c>
      <c r="F2" s="1"/>
      <c r="G2" s="1"/>
      <c r="H2" s="1"/>
      <c r="K2" s="1" t="s">
        <v>2</v>
      </c>
      <c r="L2" s="1">
        <v>500</v>
      </c>
      <c r="M2" s="1" t="s">
        <v>3</v>
      </c>
      <c r="N2" s="1" t="s">
        <v>5</v>
      </c>
      <c r="O2" s="1"/>
      <c r="P2" s="1"/>
      <c r="Q2" s="1"/>
    </row>
    <row r="3" spans="2:17">
      <c r="B3" t="s">
        <v>6</v>
      </c>
      <c r="C3" s="7">
        <v>5.5</v>
      </c>
      <c r="D3" t="s">
        <v>7</v>
      </c>
      <c r="K3" t="s">
        <v>6</v>
      </c>
      <c r="L3" s="7">
        <v>5.5</v>
      </c>
      <c r="M3" t="s">
        <v>7</v>
      </c>
    </row>
    <row r="4" spans="2:17">
      <c r="B4" t="s">
        <v>8</v>
      </c>
      <c r="C4" s="8">
        <v>0.6</v>
      </c>
      <c r="D4" t="s">
        <v>7</v>
      </c>
      <c r="K4" t="s">
        <v>8</v>
      </c>
      <c r="L4" s="8">
        <v>0</v>
      </c>
      <c r="M4" t="s">
        <v>7</v>
      </c>
    </row>
    <row r="5" spans="2:17">
      <c r="B5" t="s">
        <v>9</v>
      </c>
      <c r="C5" s="7">
        <v>1.98</v>
      </c>
      <c r="D5" t="s">
        <v>7</v>
      </c>
      <c r="K5" t="s">
        <v>9</v>
      </c>
      <c r="L5" s="8">
        <v>1.51</v>
      </c>
      <c r="M5" t="s">
        <v>7</v>
      </c>
    </row>
    <row r="6" spans="2:17">
      <c r="B6" t="s">
        <v>10</v>
      </c>
      <c r="C6" s="7">
        <v>2.52</v>
      </c>
      <c r="D6" t="s">
        <v>7</v>
      </c>
      <c r="K6" t="s">
        <v>10</v>
      </c>
      <c r="L6" s="7">
        <v>1.97</v>
      </c>
      <c r="M6" t="s">
        <v>7</v>
      </c>
    </row>
    <row r="7" spans="2:17">
      <c r="B7" t="s">
        <v>11</v>
      </c>
      <c r="C7" s="7">
        <v>3.46</v>
      </c>
      <c r="D7" t="s">
        <v>7</v>
      </c>
      <c r="K7" t="s">
        <v>11</v>
      </c>
      <c r="L7" s="7">
        <v>2.86</v>
      </c>
      <c r="M7" t="s">
        <v>7</v>
      </c>
    </row>
    <row r="8" spans="2:17">
      <c r="B8" t="s">
        <v>12</v>
      </c>
      <c r="C8" s="7">
        <v>4.79</v>
      </c>
      <c r="D8" t="s">
        <v>7</v>
      </c>
      <c r="K8" t="s">
        <v>12</v>
      </c>
      <c r="L8" s="8">
        <v>4.1100000000000003</v>
      </c>
      <c r="M8" t="s">
        <v>7</v>
      </c>
    </row>
    <row r="9" spans="2:17">
      <c r="B9" s="1"/>
      <c r="C9" s="1"/>
      <c r="D9" s="1"/>
      <c r="E9" s="1"/>
      <c r="F9" s="1"/>
      <c r="G9" s="1"/>
      <c r="H9" s="1"/>
      <c r="K9" s="1"/>
      <c r="L9" s="1"/>
      <c r="M9" s="1"/>
      <c r="N9" s="1"/>
      <c r="O9" s="1"/>
      <c r="P9" s="1"/>
    </row>
    <row r="10" spans="2:17">
      <c r="B10" t="s">
        <v>13</v>
      </c>
      <c r="C10" s="7">
        <v>3.3</v>
      </c>
      <c r="D10" t="s">
        <v>7</v>
      </c>
      <c r="E10" t="s">
        <v>31</v>
      </c>
      <c r="K10" t="s">
        <v>13</v>
      </c>
      <c r="L10" s="7">
        <v>3.3</v>
      </c>
      <c r="M10" t="s">
        <v>7</v>
      </c>
      <c r="O10" t="s">
        <v>35</v>
      </c>
    </row>
    <row r="11" spans="2:17">
      <c r="C11" s="7">
        <v>4.4000000000000004</v>
      </c>
      <c r="D11" t="s">
        <v>7</v>
      </c>
      <c r="E11" t="s">
        <v>33</v>
      </c>
      <c r="L11" s="7">
        <v>4.4000000000000004</v>
      </c>
      <c r="M11" t="s">
        <v>7</v>
      </c>
      <c r="O11" t="s">
        <v>36</v>
      </c>
    </row>
    <row r="13" spans="2:17" ht="30">
      <c r="B13" t="s">
        <v>19</v>
      </c>
      <c r="C13" s="2" t="s">
        <v>20</v>
      </c>
      <c r="D13" s="2" t="s">
        <v>29</v>
      </c>
      <c r="E13" s="2" t="s">
        <v>22</v>
      </c>
      <c r="F13" s="2" t="s">
        <v>30</v>
      </c>
      <c r="G13" s="2" t="s">
        <v>29</v>
      </c>
      <c r="K13" s="3" t="s">
        <v>19</v>
      </c>
      <c r="L13" s="2" t="s">
        <v>20</v>
      </c>
      <c r="M13" s="2" t="s">
        <v>29</v>
      </c>
      <c r="N13" s="2" t="s">
        <v>22</v>
      </c>
      <c r="O13" s="2" t="s">
        <v>30</v>
      </c>
      <c r="P13" s="2" t="s">
        <v>29</v>
      </c>
    </row>
    <row r="14" spans="2:17">
      <c r="B14">
        <v>0.5</v>
      </c>
      <c r="C14" s="5">
        <v>2.3616801372224456</v>
      </c>
      <c r="D14" s="22">
        <v>3.9644500296959102E-2</v>
      </c>
      <c r="E14" s="11">
        <f>C14*300</f>
        <v>708.50404116673371</v>
      </c>
      <c r="F14" s="18">
        <v>1.0042799999999999E-7</v>
      </c>
      <c r="G14" s="21">
        <v>7.6971016828021365E-3</v>
      </c>
      <c r="K14">
        <v>0.5</v>
      </c>
      <c r="L14" s="10">
        <v>8.6330018620878052E-2</v>
      </c>
      <c r="M14" s="14">
        <v>1.338334112740959E-3</v>
      </c>
      <c r="N14" s="12">
        <f>L14*10</f>
        <v>0.86330018620878057</v>
      </c>
      <c r="O14" s="19">
        <v>9.3033947368421008E-9</v>
      </c>
      <c r="P14" s="20">
        <v>3.8220679485311056E-2</v>
      </c>
    </row>
    <row r="15" spans="2:17">
      <c r="B15">
        <v>1</v>
      </c>
      <c r="C15" s="5">
        <v>4.330111939331406</v>
      </c>
      <c r="D15" s="22">
        <v>3.8394751525939047E-2</v>
      </c>
      <c r="E15" s="11">
        <f t="shared" ref="E15:E20" si="0">C15*300</f>
        <v>1299.0335817994219</v>
      </c>
      <c r="F15" s="18">
        <v>2.068E-7</v>
      </c>
      <c r="G15" s="21">
        <v>2.1625415643131678E-3</v>
      </c>
    </row>
    <row r="16" spans="2:17">
      <c r="B16">
        <v>2</v>
      </c>
      <c r="C16" s="5">
        <v>9.4404146158993729</v>
      </c>
      <c r="D16" s="22">
        <v>4.3834014054491242E-2</v>
      </c>
      <c r="E16" s="11">
        <f t="shared" si="0"/>
        <v>2832.124384769812</v>
      </c>
      <c r="F16" s="18">
        <v>4.1825999999999993E-7</v>
      </c>
      <c r="G16" s="21">
        <v>9.1479589105863133E-4</v>
      </c>
    </row>
    <row r="17" spans="2:8">
      <c r="B17">
        <v>3</v>
      </c>
      <c r="C17" s="5">
        <v>14.410312407784291</v>
      </c>
      <c r="D17" s="22">
        <v>2.4100414523261469E-2</v>
      </c>
      <c r="E17" s="11">
        <f t="shared" si="0"/>
        <v>4323.0937223352876</v>
      </c>
      <c r="F17" s="18">
        <v>6.3127999999999987E-7</v>
      </c>
      <c r="G17" s="21">
        <v>1.4974404128876634E-3</v>
      </c>
    </row>
    <row r="18" spans="2:8">
      <c r="B18">
        <v>4</v>
      </c>
      <c r="C18" s="5">
        <v>18.184977431693429</v>
      </c>
      <c r="D18" s="22">
        <v>4.3084446392285099E-2</v>
      </c>
      <c r="E18" s="11">
        <f t="shared" si="0"/>
        <v>5455.4932295080289</v>
      </c>
      <c r="F18" s="18">
        <v>8.4535999999999994E-7</v>
      </c>
      <c r="G18" s="21">
        <v>2.0660303723498657E-3</v>
      </c>
    </row>
    <row r="19" spans="2:8">
      <c r="B19">
        <v>5</v>
      </c>
      <c r="C19" s="5">
        <v>24.418179586021481</v>
      </c>
      <c r="D19" s="22">
        <v>4.4999326776511944E-2</v>
      </c>
      <c r="E19" s="11">
        <f t="shared" si="0"/>
        <v>7325.4538758064446</v>
      </c>
      <c r="F19" s="18">
        <v>1.0583999999999999E-6</v>
      </c>
      <c r="G19" s="21">
        <v>1.1337868480725678E-3</v>
      </c>
    </row>
    <row r="20" spans="2:8">
      <c r="B20">
        <v>6</v>
      </c>
      <c r="C20" s="5">
        <v>28.3628797326074</v>
      </c>
      <c r="D20" s="22">
        <v>2.5585145073301452E-2</v>
      </c>
      <c r="E20" s="11">
        <f t="shared" si="0"/>
        <v>8508.8639197822195</v>
      </c>
      <c r="F20" s="18">
        <v>1.2442000000000001E-6</v>
      </c>
      <c r="G20" s="21">
        <v>6.0145593743349453E-4</v>
      </c>
    </row>
    <row r="21" spans="2:8">
      <c r="D21" s="4"/>
      <c r="G21" s="4"/>
    </row>
    <row r="22" spans="2:8">
      <c r="B22" s="1" t="s">
        <v>2</v>
      </c>
      <c r="C22" s="1">
        <v>500</v>
      </c>
      <c r="D22" s="16" t="s">
        <v>3</v>
      </c>
      <c r="E22" s="1" t="s">
        <v>5</v>
      </c>
      <c r="F22" s="1"/>
      <c r="G22" s="16"/>
      <c r="H22" s="1"/>
    </row>
    <row r="23" spans="2:8">
      <c r="B23" t="s">
        <v>6</v>
      </c>
      <c r="C23" s="7">
        <v>5.5</v>
      </c>
      <c r="D23" s="4" t="s">
        <v>7</v>
      </c>
      <c r="G23" s="4"/>
    </row>
    <row r="24" spans="2:8">
      <c r="B24" t="s">
        <v>8</v>
      </c>
      <c r="C24" s="8">
        <v>0</v>
      </c>
      <c r="D24" s="4" t="s">
        <v>7</v>
      </c>
      <c r="G24" s="4"/>
    </row>
    <row r="25" spans="2:8">
      <c r="B25" t="s">
        <v>9</v>
      </c>
      <c r="C25" s="7">
        <v>1.63</v>
      </c>
      <c r="D25" s="4" t="s">
        <v>7</v>
      </c>
      <c r="G25" s="4"/>
    </row>
    <row r="26" spans="2:8">
      <c r="B26" t="s">
        <v>10</v>
      </c>
      <c r="C26" s="7">
        <v>2.12</v>
      </c>
      <c r="D26" s="4" t="s">
        <v>7</v>
      </c>
      <c r="G26" s="4"/>
    </row>
    <row r="27" spans="2:8">
      <c r="B27" t="s">
        <v>11</v>
      </c>
      <c r="C27" s="7">
        <v>3.05</v>
      </c>
      <c r="D27" s="4" t="s">
        <v>7</v>
      </c>
      <c r="G27" s="4"/>
    </row>
    <row r="28" spans="2:8">
      <c r="B28" t="s">
        <v>12</v>
      </c>
      <c r="C28" s="7">
        <v>4.3499999999999996</v>
      </c>
      <c r="D28" s="4" t="s">
        <v>7</v>
      </c>
      <c r="G28" s="4"/>
    </row>
    <row r="29" spans="2:8">
      <c r="B29" s="1"/>
      <c r="C29" s="1"/>
      <c r="D29" s="16"/>
      <c r="E29" s="1"/>
      <c r="F29" s="1"/>
      <c r="G29" s="16"/>
      <c r="H29" s="1"/>
    </row>
    <row r="30" spans="2:8">
      <c r="B30" t="s">
        <v>13</v>
      </c>
      <c r="C30" s="7">
        <v>3.3</v>
      </c>
      <c r="D30" s="4" t="s">
        <v>7</v>
      </c>
      <c r="E30" t="s">
        <v>35</v>
      </c>
      <c r="G30" s="4"/>
    </row>
    <row r="31" spans="2:8">
      <c r="C31" s="7">
        <v>4.4000000000000004</v>
      </c>
      <c r="D31" s="4" t="s">
        <v>7</v>
      </c>
      <c r="E31" t="s">
        <v>36</v>
      </c>
      <c r="G31" s="4"/>
    </row>
    <row r="32" spans="2:8">
      <c r="D32" s="4"/>
      <c r="G32" s="4"/>
    </row>
    <row r="33" spans="2:7" ht="30">
      <c r="B33" t="s">
        <v>19</v>
      </c>
      <c r="C33" s="2" t="s">
        <v>20</v>
      </c>
      <c r="D33" s="2" t="s">
        <v>29</v>
      </c>
      <c r="E33" s="2" t="s">
        <v>22</v>
      </c>
      <c r="F33" s="2" t="s">
        <v>30</v>
      </c>
      <c r="G33" s="2" t="s">
        <v>29</v>
      </c>
    </row>
    <row r="34" spans="2:7">
      <c r="B34">
        <v>0.5</v>
      </c>
      <c r="C34" s="5">
        <v>1.0085749764994647</v>
      </c>
      <c r="D34" s="22">
        <v>3.9644500296959102E-2</v>
      </c>
      <c r="E34" s="11">
        <f>C34*300</f>
        <v>302.57249294983939</v>
      </c>
      <c r="F34" s="18">
        <v>1.0042799999999999E-7</v>
      </c>
      <c r="G34" s="21">
        <v>7.6971016828021365E-3</v>
      </c>
    </row>
    <row r="35" spans="2:7">
      <c r="B35">
        <v>1</v>
      </c>
      <c r="C35" s="5">
        <v>1.8376798938825802</v>
      </c>
      <c r="D35" s="22">
        <v>3.8394751525939047E-2</v>
      </c>
      <c r="E35" s="11">
        <f t="shared" ref="E35:E40" si="1">C35*300</f>
        <v>551.30396816477412</v>
      </c>
      <c r="F35" s="18">
        <v>2.068E-7</v>
      </c>
      <c r="G35" s="21">
        <v>2.1625415643131678E-3</v>
      </c>
    </row>
    <row r="36" spans="2:7">
      <c r="B36">
        <v>2</v>
      </c>
      <c r="C36" s="5">
        <v>4.0020967173957569</v>
      </c>
      <c r="D36" s="22">
        <v>4.3834014054491242E-2</v>
      </c>
      <c r="E36" s="11">
        <f t="shared" si="1"/>
        <v>1200.6290152187271</v>
      </c>
      <c r="F36" s="18">
        <v>4.1825999999999993E-7</v>
      </c>
      <c r="G36" s="21">
        <v>9.1479589105863133E-4</v>
      </c>
    </row>
    <row r="37" spans="2:7">
      <c r="B37">
        <v>3</v>
      </c>
      <c r="C37" s="5">
        <v>6.1079686675664284</v>
      </c>
      <c r="D37" s="22">
        <v>2.4100414523261469E-2</v>
      </c>
      <c r="E37" s="11">
        <f t="shared" si="1"/>
        <v>1832.3906002699284</v>
      </c>
      <c r="F37" s="18">
        <v>6.3127999999999987E-7</v>
      </c>
      <c r="G37" s="21">
        <v>1.4974404128876634E-3</v>
      </c>
    </row>
    <row r="38" spans="2:7">
      <c r="B38">
        <v>4</v>
      </c>
      <c r="C38" s="5">
        <v>7.7457180772452041</v>
      </c>
      <c r="D38" s="22">
        <v>4.3084446392285099E-2</v>
      </c>
      <c r="E38" s="11">
        <f t="shared" si="1"/>
        <v>2323.7154231735612</v>
      </c>
      <c r="F38" s="18">
        <v>8.4535999999999994E-7</v>
      </c>
      <c r="G38" s="21">
        <v>2.0660303723498657E-3</v>
      </c>
    </row>
    <row r="39" spans="2:7">
      <c r="B39">
        <v>5</v>
      </c>
      <c r="C39" s="5">
        <v>10.385847397007828</v>
      </c>
      <c r="D39" s="22">
        <v>4.4999326776511944E-2</v>
      </c>
      <c r="E39" s="11">
        <f t="shared" si="1"/>
        <v>3115.7542191023481</v>
      </c>
      <c r="F39" s="18">
        <v>1.0583999999999999E-6</v>
      </c>
      <c r="G39" s="21">
        <v>1.1337868480725678E-3</v>
      </c>
    </row>
    <row r="40" spans="2:7">
      <c r="B40">
        <v>6</v>
      </c>
      <c r="C40" s="5">
        <v>12.078107859242374</v>
      </c>
      <c r="D40" s="22">
        <v>2.5585145073301452E-2</v>
      </c>
      <c r="E40" s="11">
        <f t="shared" si="1"/>
        <v>3623.4323577727123</v>
      </c>
      <c r="F40" s="18">
        <v>1.2442000000000001E-6</v>
      </c>
      <c r="G40" s="21">
        <v>6.0145593743349453E-4</v>
      </c>
    </row>
  </sheetData>
  <mergeCells count="2">
    <mergeCell ref="B1:G1"/>
    <mergeCell ref="K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8F14F-F582-4724-82B5-D927E9CD4BFE}">
  <dimension ref="B1:Q40"/>
  <sheetViews>
    <sheetView workbookViewId="0">
      <selection sqref="A1:XFD1048576"/>
    </sheetView>
  </sheetViews>
  <sheetFormatPr defaultRowHeight="15"/>
  <cols>
    <col min="2" max="2" width="16.85546875" customWidth="1"/>
    <col min="3" max="3" width="12" customWidth="1"/>
    <col min="4" max="4" width="12.5703125" customWidth="1"/>
    <col min="5" max="5" width="15.5703125" customWidth="1"/>
    <col min="6" max="6" width="18.7109375" customWidth="1"/>
    <col min="7" max="7" width="13.28515625" customWidth="1"/>
    <col min="11" max="11" width="16.85546875" customWidth="1"/>
    <col min="12" max="12" width="15.5703125" bestFit="1" customWidth="1"/>
    <col min="13" max="13" width="12.140625" customWidth="1"/>
    <col min="14" max="14" width="15.5703125" customWidth="1"/>
    <col min="15" max="15" width="17" customWidth="1"/>
    <col min="16" max="16" width="12.85546875" customWidth="1"/>
  </cols>
  <sheetData>
    <row r="1" spans="2:17">
      <c r="B1" s="27" t="s">
        <v>0</v>
      </c>
      <c r="C1" s="27"/>
      <c r="D1" s="27"/>
      <c r="E1" s="27"/>
      <c r="F1" s="27"/>
      <c r="G1" s="27"/>
      <c r="K1" s="27" t="s">
        <v>1</v>
      </c>
      <c r="L1" s="27"/>
      <c r="M1" s="27"/>
      <c r="N1" s="27"/>
      <c r="O1" s="27"/>
      <c r="P1" s="27"/>
    </row>
    <row r="2" spans="2:17">
      <c r="B2" s="1" t="s">
        <v>2</v>
      </c>
      <c r="C2" s="1">
        <v>200</v>
      </c>
      <c r="D2" s="1" t="s">
        <v>3</v>
      </c>
      <c r="E2" s="1" t="s">
        <v>5</v>
      </c>
      <c r="F2" s="1"/>
      <c r="G2" s="1"/>
      <c r="H2" s="1"/>
      <c r="K2" s="1" t="s">
        <v>2</v>
      </c>
      <c r="L2" s="1">
        <v>500</v>
      </c>
      <c r="M2" s="1" t="s">
        <v>3</v>
      </c>
      <c r="N2" s="1" t="s">
        <v>5</v>
      </c>
      <c r="O2" s="1"/>
      <c r="P2" s="1"/>
      <c r="Q2" s="1"/>
    </row>
    <row r="3" spans="2:17">
      <c r="B3" t="s">
        <v>6</v>
      </c>
      <c r="C3" s="7">
        <v>6.5</v>
      </c>
      <c r="D3" t="s">
        <v>7</v>
      </c>
      <c r="K3" t="s">
        <v>6</v>
      </c>
      <c r="L3" s="7">
        <v>6.5</v>
      </c>
      <c r="M3" t="s">
        <v>7</v>
      </c>
    </row>
    <row r="4" spans="2:17">
      <c r="B4" t="s">
        <v>8</v>
      </c>
      <c r="C4" s="8">
        <v>0.5</v>
      </c>
      <c r="D4" t="s">
        <v>7</v>
      </c>
      <c r="K4" t="s">
        <v>8</v>
      </c>
      <c r="L4" s="8">
        <v>0</v>
      </c>
      <c r="M4" t="s">
        <v>7</v>
      </c>
    </row>
    <row r="5" spans="2:17">
      <c r="B5" t="s">
        <v>9</v>
      </c>
      <c r="C5" s="7">
        <v>0.95</v>
      </c>
      <c r="D5" t="s">
        <v>7</v>
      </c>
      <c r="K5" t="s">
        <v>9</v>
      </c>
      <c r="L5" s="7">
        <v>1.35</v>
      </c>
      <c r="M5" t="s">
        <v>7</v>
      </c>
    </row>
    <row r="6" spans="2:17">
      <c r="B6" t="s">
        <v>10</v>
      </c>
      <c r="C6" s="7">
        <v>2.54</v>
      </c>
      <c r="D6" t="s">
        <v>7</v>
      </c>
      <c r="K6" t="s">
        <v>10</v>
      </c>
      <c r="L6" s="7">
        <v>1.84</v>
      </c>
      <c r="M6" t="s">
        <v>7</v>
      </c>
    </row>
    <row r="7" spans="2:17">
      <c r="B7" t="s">
        <v>11</v>
      </c>
      <c r="C7" s="7">
        <v>3.54</v>
      </c>
      <c r="D7" t="s">
        <v>7</v>
      </c>
      <c r="K7" t="s">
        <v>11</v>
      </c>
      <c r="L7" s="7">
        <v>2.81</v>
      </c>
      <c r="M7" t="s">
        <v>7</v>
      </c>
    </row>
    <row r="8" spans="2:17">
      <c r="B8" t="s">
        <v>12</v>
      </c>
      <c r="C8" s="7">
        <v>4.87</v>
      </c>
      <c r="D8" t="s">
        <v>7</v>
      </c>
      <c r="K8" t="s">
        <v>12</v>
      </c>
      <c r="L8" s="8">
        <v>4.2</v>
      </c>
      <c r="M8" t="s">
        <v>7</v>
      </c>
    </row>
    <row r="9" spans="2:17">
      <c r="B9" s="1"/>
      <c r="C9" s="1"/>
      <c r="D9" s="1"/>
      <c r="E9" s="1"/>
      <c r="F9" s="1"/>
      <c r="G9" s="1"/>
      <c r="H9" s="1"/>
      <c r="K9" s="1">
        <v>500</v>
      </c>
      <c r="L9" s="1" t="s">
        <v>3</v>
      </c>
      <c r="M9" s="1"/>
      <c r="N9" s="1"/>
      <c r="O9" s="1"/>
      <c r="P9" s="1"/>
    </row>
    <row r="10" spans="2:17">
      <c r="B10" t="s">
        <v>13</v>
      </c>
      <c r="C10" s="7">
        <v>3.9</v>
      </c>
      <c r="D10" t="s">
        <v>7</v>
      </c>
      <c r="E10" t="s">
        <v>31</v>
      </c>
      <c r="K10" t="s">
        <v>13</v>
      </c>
      <c r="L10" s="7">
        <v>3.9</v>
      </c>
      <c r="M10" t="s">
        <v>7</v>
      </c>
      <c r="N10" t="s">
        <v>37</v>
      </c>
    </row>
    <row r="11" spans="2:17">
      <c r="C11" s="7">
        <v>5.2</v>
      </c>
      <c r="D11" t="s">
        <v>7</v>
      </c>
      <c r="E11" t="s">
        <v>38</v>
      </c>
      <c r="L11" s="7">
        <v>5.2</v>
      </c>
      <c r="M11" t="s">
        <v>7</v>
      </c>
      <c r="N11" t="s">
        <v>31</v>
      </c>
    </row>
    <row r="13" spans="2:17" ht="30">
      <c r="B13" t="s">
        <v>19</v>
      </c>
      <c r="C13" s="2" t="s">
        <v>20</v>
      </c>
      <c r="D13" s="2" t="s">
        <v>21</v>
      </c>
      <c r="E13" s="2" t="s">
        <v>22</v>
      </c>
      <c r="F13" s="2" t="s">
        <v>23</v>
      </c>
      <c r="G13" s="2" t="s">
        <v>24</v>
      </c>
      <c r="K13" t="s">
        <v>19</v>
      </c>
      <c r="L13" s="2" t="s">
        <v>20</v>
      </c>
      <c r="M13" s="2" t="s">
        <v>21</v>
      </c>
      <c r="N13" s="2" t="s">
        <v>22</v>
      </c>
      <c r="O13" s="2" t="s">
        <v>25</v>
      </c>
      <c r="P13" s="2" t="s">
        <v>26</v>
      </c>
    </row>
    <row r="14" spans="2:17">
      <c r="B14">
        <v>0.5</v>
      </c>
      <c r="C14" s="5">
        <v>2.3418458333333332</v>
      </c>
      <c r="D14" s="14">
        <v>0.14119090375120968</v>
      </c>
      <c r="E14" s="11">
        <f>C14*300</f>
        <v>702.55374999999992</v>
      </c>
      <c r="F14" s="6">
        <v>1.0098318181818182</v>
      </c>
      <c r="G14" s="13">
        <v>4.7183338481740864E-3</v>
      </c>
      <c r="K14">
        <v>0.5</v>
      </c>
      <c r="L14" s="10">
        <v>8.3989727914445755E-2</v>
      </c>
      <c r="M14" s="14">
        <v>1.8108694538628012E-4</v>
      </c>
      <c r="N14" s="12">
        <f>L14*10</f>
        <v>0.83989727914445755</v>
      </c>
      <c r="O14" s="6">
        <v>9.2911052631578901</v>
      </c>
      <c r="P14" s="13">
        <v>0.36199911234797272</v>
      </c>
    </row>
    <row r="15" spans="2:17">
      <c r="B15">
        <v>1</v>
      </c>
      <c r="C15" s="5">
        <f t="shared" ref="C15:C20" si="0">$C$14/$B$14*B15</f>
        <v>4.6836916666666664</v>
      </c>
      <c r="D15" s="14">
        <v>0.28238180750241937</v>
      </c>
      <c r="E15" s="11">
        <f t="shared" ref="E15:E20" si="1">C15*300</f>
        <v>1405.1074999999998</v>
      </c>
      <c r="F15" s="6">
        <v>2.0998333333333332</v>
      </c>
      <c r="G15" s="13">
        <v>7.3664442998250795E-3</v>
      </c>
    </row>
    <row r="16" spans="2:17">
      <c r="B16">
        <v>2</v>
      </c>
      <c r="C16" s="5">
        <f t="shared" si="0"/>
        <v>9.3673833333333327</v>
      </c>
      <c r="D16" s="14">
        <v>0.56476361500483874</v>
      </c>
      <c r="E16" s="11">
        <f t="shared" si="1"/>
        <v>2810.2149999999997</v>
      </c>
      <c r="F16" s="6">
        <v>4.2263333333333337</v>
      </c>
      <c r="G16" s="13">
        <v>9.905774641382618E-3</v>
      </c>
    </row>
    <row r="17" spans="2:8">
      <c r="B17">
        <v>3</v>
      </c>
      <c r="C17" s="5">
        <f t="shared" si="0"/>
        <v>14.051074999999999</v>
      </c>
      <c r="D17" s="14">
        <v>0.84714542250725811</v>
      </c>
      <c r="E17" s="11">
        <f t="shared" si="1"/>
        <v>4215.3224999999993</v>
      </c>
      <c r="F17" s="6">
        <v>6.3350000000000009</v>
      </c>
      <c r="G17" s="13">
        <v>1.1160236756859617E-2</v>
      </c>
    </row>
    <row r="18" spans="2:8">
      <c r="B18">
        <v>4</v>
      </c>
      <c r="C18" s="5">
        <f t="shared" si="0"/>
        <v>18.734766666666665</v>
      </c>
      <c r="D18" s="14">
        <v>1.1295272300096775</v>
      </c>
      <c r="E18" s="11">
        <f t="shared" si="1"/>
        <v>5620.4299999999994</v>
      </c>
      <c r="F18" s="6">
        <v>8.5459999999999994</v>
      </c>
      <c r="G18" s="13">
        <v>1.1181375229382833E-2</v>
      </c>
    </row>
    <row r="19" spans="2:8">
      <c r="B19">
        <v>5</v>
      </c>
      <c r="C19" s="5">
        <f t="shared" si="0"/>
        <v>23.418458333333334</v>
      </c>
      <c r="D19" s="14">
        <v>1.4119090375120968</v>
      </c>
      <c r="E19" s="11">
        <f t="shared" si="1"/>
        <v>7025.5375000000004</v>
      </c>
      <c r="F19" s="6">
        <v>10.7</v>
      </c>
      <c r="G19" s="13">
        <v>9.1492654156519419E-3</v>
      </c>
    </row>
    <row r="20" spans="2:8">
      <c r="B20">
        <v>6</v>
      </c>
      <c r="C20" s="5">
        <f t="shared" si="0"/>
        <v>28.102149999999998</v>
      </c>
      <c r="D20" s="14">
        <v>1.6942908450145162</v>
      </c>
      <c r="E20" s="11">
        <f t="shared" si="1"/>
        <v>8430.6449999999986</v>
      </c>
      <c r="F20" s="6">
        <v>12.506666666666666</v>
      </c>
      <c r="G20" s="13">
        <v>5.0247756796564713E-3</v>
      </c>
    </row>
    <row r="21" spans="2:8">
      <c r="D21" s="4"/>
      <c r="G21" s="4"/>
    </row>
    <row r="22" spans="2:8">
      <c r="B22" s="1" t="s">
        <v>2</v>
      </c>
      <c r="C22" s="1">
        <v>500</v>
      </c>
      <c r="D22" s="16" t="s">
        <v>3</v>
      </c>
      <c r="E22" s="1" t="s">
        <v>5</v>
      </c>
      <c r="F22" s="1"/>
      <c r="G22" s="16"/>
      <c r="H22" s="1"/>
    </row>
    <row r="23" spans="2:8">
      <c r="B23" t="s">
        <v>6</v>
      </c>
      <c r="C23" s="7">
        <v>6.5</v>
      </c>
      <c r="D23" s="4" t="s">
        <v>7</v>
      </c>
      <c r="G23" s="4"/>
    </row>
    <row r="24" spans="2:8">
      <c r="B24" t="s">
        <v>8</v>
      </c>
      <c r="C24" s="8">
        <v>0</v>
      </c>
      <c r="D24" s="4" t="s">
        <v>7</v>
      </c>
      <c r="G24" s="4"/>
    </row>
    <row r="25" spans="2:8">
      <c r="B25" t="s">
        <v>9</v>
      </c>
      <c r="C25" s="7">
        <v>1.42</v>
      </c>
      <c r="D25" s="4" t="s">
        <v>7</v>
      </c>
      <c r="G25" s="4"/>
    </row>
    <row r="26" spans="2:8">
      <c r="B26" t="s">
        <v>10</v>
      </c>
      <c r="C26" s="7">
        <v>1.98</v>
      </c>
      <c r="D26" s="4" t="s">
        <v>7</v>
      </c>
      <c r="G26" s="4"/>
    </row>
    <row r="27" spans="2:8">
      <c r="B27" t="s">
        <v>11</v>
      </c>
      <c r="C27" s="7">
        <v>3.01</v>
      </c>
      <c r="D27" s="4" t="s">
        <v>7</v>
      </c>
      <c r="G27" s="4"/>
    </row>
    <row r="28" spans="2:8">
      <c r="B28" t="s">
        <v>12</v>
      </c>
      <c r="C28" s="8">
        <v>4.4000000000000004</v>
      </c>
      <c r="D28" s="4" t="s">
        <v>7</v>
      </c>
      <c r="G28" s="4"/>
    </row>
    <row r="29" spans="2:8">
      <c r="B29" s="1"/>
      <c r="C29" s="1"/>
      <c r="D29" s="16"/>
      <c r="E29" s="1"/>
      <c r="F29" s="1"/>
      <c r="G29" s="16"/>
      <c r="H29" s="1"/>
    </row>
    <row r="30" spans="2:8">
      <c r="B30" t="s">
        <v>13</v>
      </c>
      <c r="C30" s="7">
        <v>3.9</v>
      </c>
      <c r="D30" s="4" t="s">
        <v>7</v>
      </c>
      <c r="E30" t="s">
        <v>35</v>
      </c>
      <c r="G30" s="4"/>
    </row>
    <row r="31" spans="2:8">
      <c r="C31" s="7">
        <v>5.2</v>
      </c>
      <c r="D31" s="4" t="s">
        <v>7</v>
      </c>
      <c r="E31" t="s">
        <v>35</v>
      </c>
      <c r="G31" s="4"/>
    </row>
    <row r="32" spans="2:8">
      <c r="D32" s="4"/>
      <c r="G32" s="4"/>
    </row>
    <row r="33" spans="2:7" ht="30">
      <c r="B33" t="s">
        <v>19</v>
      </c>
      <c r="C33" s="2" t="s">
        <v>20</v>
      </c>
      <c r="D33" s="17" t="s">
        <v>21</v>
      </c>
      <c r="E33" s="2" t="s">
        <v>22</v>
      </c>
      <c r="F33" s="2" t="s">
        <v>23</v>
      </c>
      <c r="G33" s="17" t="s">
        <v>24</v>
      </c>
    </row>
    <row r="34" spans="2:7">
      <c r="B34">
        <v>0.5</v>
      </c>
      <c r="C34" s="5">
        <v>1.059560610170222</v>
      </c>
      <c r="D34" s="14">
        <v>0.10992603903649224</v>
      </c>
      <c r="E34" s="11">
        <f>C34*300</f>
        <v>317.86818305106658</v>
      </c>
      <c r="F34" s="6">
        <v>1.0098318181818182</v>
      </c>
      <c r="G34" s="13">
        <v>4.7183338481740864E-3</v>
      </c>
    </row>
    <row r="35" spans="2:7">
      <c r="B35">
        <v>1</v>
      </c>
      <c r="C35" s="5">
        <f t="shared" ref="C35:C40" si="2">$C$34/$B$34*B35</f>
        <v>2.1191212203404439</v>
      </c>
      <c r="D35" s="14">
        <v>0.21985207807298449</v>
      </c>
      <c r="E35" s="11">
        <f t="shared" ref="E35:E40" si="3">C35*300</f>
        <v>635.73636610213316</v>
      </c>
      <c r="F35" s="6">
        <v>2.0998333333333332</v>
      </c>
      <c r="G35" s="13">
        <v>7.3664442998250795E-3</v>
      </c>
    </row>
    <row r="36" spans="2:7">
      <c r="B36">
        <v>2</v>
      </c>
      <c r="C36" s="5">
        <f t="shared" si="2"/>
        <v>4.2382424406808878</v>
      </c>
      <c r="D36" s="14">
        <v>0.43970415614596897</v>
      </c>
      <c r="E36" s="11">
        <f t="shared" si="3"/>
        <v>1271.4727322042663</v>
      </c>
      <c r="F36" s="6">
        <v>4.2263333333333337</v>
      </c>
      <c r="G36" s="13">
        <v>9.905774641382618E-3</v>
      </c>
    </row>
    <row r="37" spans="2:7">
      <c r="B37">
        <v>3</v>
      </c>
      <c r="C37" s="5">
        <f t="shared" si="2"/>
        <v>6.3573636610213313</v>
      </c>
      <c r="D37" s="14">
        <v>0.65955623421895349</v>
      </c>
      <c r="E37" s="11">
        <f t="shared" si="3"/>
        <v>1907.2090983063995</v>
      </c>
      <c r="F37" s="6">
        <v>6.3350000000000009</v>
      </c>
      <c r="G37" s="13">
        <v>1.1160236756859617E-2</v>
      </c>
    </row>
    <row r="38" spans="2:7">
      <c r="B38">
        <v>4</v>
      </c>
      <c r="C38" s="5">
        <f t="shared" si="2"/>
        <v>8.4764848813617757</v>
      </c>
      <c r="D38" s="14">
        <v>0.87940831229193794</v>
      </c>
      <c r="E38" s="11">
        <f t="shared" si="3"/>
        <v>2542.9454644085326</v>
      </c>
      <c r="F38" s="6">
        <v>8.5459999999999994</v>
      </c>
      <c r="G38" s="13">
        <v>1.1181375229382833E-2</v>
      </c>
    </row>
    <row r="39" spans="2:7">
      <c r="B39">
        <v>5</v>
      </c>
      <c r="C39" s="5">
        <f t="shared" si="2"/>
        <v>10.59560610170222</v>
      </c>
      <c r="D39" s="14">
        <v>1.0992603903649225</v>
      </c>
      <c r="E39" s="11">
        <f t="shared" si="3"/>
        <v>3178.6818305106658</v>
      </c>
      <c r="F39" s="6">
        <v>10.7</v>
      </c>
      <c r="G39" s="13">
        <v>9.1492654156519419E-3</v>
      </c>
    </row>
    <row r="40" spans="2:7">
      <c r="B40">
        <v>6</v>
      </c>
      <c r="C40" s="5">
        <f t="shared" si="2"/>
        <v>12.714727322042663</v>
      </c>
      <c r="D40" s="14">
        <v>1.319112468437907</v>
      </c>
      <c r="E40" s="11">
        <f t="shared" si="3"/>
        <v>3814.418196612799</v>
      </c>
      <c r="F40" s="6">
        <v>12.506666666666666</v>
      </c>
      <c r="G40" s="13">
        <v>5.0247756796564713E-3</v>
      </c>
    </row>
  </sheetData>
  <mergeCells count="2">
    <mergeCell ref="B1:G1"/>
    <mergeCell ref="K1:P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A73C9-9756-434D-9D7F-D138A5BD6B89}">
  <dimension ref="B1:Q40"/>
  <sheetViews>
    <sheetView workbookViewId="0">
      <selection activeCell="O15" sqref="O15"/>
    </sheetView>
  </sheetViews>
  <sheetFormatPr defaultRowHeight="15"/>
  <cols>
    <col min="2" max="2" width="16.85546875" customWidth="1"/>
    <col min="3" max="3" width="12" customWidth="1"/>
    <col min="4" max="4" width="12.5703125" customWidth="1"/>
    <col min="5" max="5" width="15.5703125" customWidth="1"/>
    <col min="6" max="6" width="18.7109375" customWidth="1"/>
    <col min="7" max="7" width="13.28515625" customWidth="1"/>
    <col min="11" max="11" width="16.85546875" customWidth="1"/>
    <col min="12" max="12" width="15.5703125" bestFit="1" customWidth="1"/>
    <col min="13" max="13" width="12.140625" customWidth="1"/>
    <col min="14" max="14" width="15.5703125" customWidth="1"/>
    <col min="15" max="15" width="17" customWidth="1"/>
    <col min="16" max="16" width="12.85546875" customWidth="1"/>
  </cols>
  <sheetData>
    <row r="1" spans="2:17">
      <c r="B1" s="27" t="s">
        <v>0</v>
      </c>
      <c r="C1" s="27"/>
      <c r="D1" s="27"/>
      <c r="E1" s="27"/>
      <c r="F1" s="27"/>
      <c r="G1" s="27"/>
      <c r="K1" s="27" t="s">
        <v>1</v>
      </c>
      <c r="L1" s="27"/>
      <c r="M1" s="27"/>
      <c r="N1" s="27"/>
      <c r="O1" s="27"/>
      <c r="P1" s="27"/>
    </row>
    <row r="2" spans="2:17">
      <c r="B2" s="1" t="s">
        <v>2</v>
      </c>
      <c r="C2" s="1">
        <v>200</v>
      </c>
      <c r="D2" s="1" t="s">
        <v>3</v>
      </c>
      <c r="E2" s="1" t="s">
        <v>5</v>
      </c>
      <c r="F2" s="1"/>
      <c r="G2" s="1"/>
      <c r="H2" s="1"/>
      <c r="K2" s="1" t="s">
        <v>2</v>
      </c>
      <c r="L2" s="1">
        <v>500</v>
      </c>
      <c r="M2" s="1" t="s">
        <v>3</v>
      </c>
      <c r="N2" s="1" t="s">
        <v>5</v>
      </c>
      <c r="O2" s="1"/>
      <c r="P2" s="1"/>
      <c r="Q2" s="1"/>
    </row>
    <row r="3" spans="2:17">
      <c r="B3" t="s">
        <v>6</v>
      </c>
      <c r="C3" s="7">
        <v>6.5</v>
      </c>
      <c r="D3" t="s">
        <v>7</v>
      </c>
      <c r="K3" t="s">
        <v>6</v>
      </c>
      <c r="L3" s="7">
        <v>6.5</v>
      </c>
      <c r="M3" t="s">
        <v>7</v>
      </c>
    </row>
    <row r="4" spans="2:17">
      <c r="B4" t="s">
        <v>8</v>
      </c>
      <c r="C4" s="8">
        <v>0.5</v>
      </c>
      <c r="D4" t="s">
        <v>7</v>
      </c>
      <c r="K4" t="s">
        <v>8</v>
      </c>
      <c r="L4" s="8">
        <v>0</v>
      </c>
      <c r="M4" t="s">
        <v>7</v>
      </c>
    </row>
    <row r="5" spans="2:17">
      <c r="B5" t="s">
        <v>9</v>
      </c>
      <c r="C5" s="7">
        <v>0.95</v>
      </c>
      <c r="D5" t="s">
        <v>7</v>
      </c>
      <c r="K5" t="s">
        <v>9</v>
      </c>
      <c r="L5" s="7">
        <v>1.35</v>
      </c>
      <c r="M5" t="s">
        <v>7</v>
      </c>
    </row>
    <row r="6" spans="2:17">
      <c r="B6" t="s">
        <v>10</v>
      </c>
      <c r="C6" s="7">
        <v>2.54</v>
      </c>
      <c r="D6" t="s">
        <v>7</v>
      </c>
      <c r="K6" t="s">
        <v>10</v>
      </c>
      <c r="L6" s="7">
        <v>1.84</v>
      </c>
      <c r="M6" t="s">
        <v>7</v>
      </c>
    </row>
    <row r="7" spans="2:17">
      <c r="B7" t="s">
        <v>11</v>
      </c>
      <c r="C7" s="7">
        <v>3.54</v>
      </c>
      <c r="D7" t="s">
        <v>7</v>
      </c>
      <c r="K7" t="s">
        <v>11</v>
      </c>
      <c r="L7" s="7">
        <v>2.81</v>
      </c>
      <c r="M7" t="s">
        <v>7</v>
      </c>
    </row>
    <row r="8" spans="2:17">
      <c r="B8" t="s">
        <v>12</v>
      </c>
      <c r="C8" s="7">
        <v>4.87</v>
      </c>
      <c r="D8" t="s">
        <v>7</v>
      </c>
      <c r="K8" t="s">
        <v>12</v>
      </c>
      <c r="L8" s="8">
        <v>4.2</v>
      </c>
      <c r="M8" t="s">
        <v>7</v>
      </c>
    </row>
    <row r="9" spans="2:17">
      <c r="B9" s="1"/>
      <c r="C9" s="1"/>
      <c r="D9" s="1"/>
      <c r="E9" s="1"/>
      <c r="F9" s="1"/>
      <c r="G9" s="1"/>
      <c r="H9" s="1"/>
      <c r="K9" s="1">
        <v>500</v>
      </c>
      <c r="L9" s="1" t="s">
        <v>3</v>
      </c>
      <c r="M9" s="1"/>
      <c r="N9" s="1"/>
      <c r="O9" s="1"/>
      <c r="P9" s="1"/>
    </row>
    <row r="10" spans="2:17">
      <c r="B10" t="s">
        <v>13</v>
      </c>
      <c r="C10" s="7">
        <v>3.9</v>
      </c>
      <c r="D10" t="s">
        <v>7</v>
      </c>
      <c r="E10" t="s">
        <v>31</v>
      </c>
      <c r="K10" t="s">
        <v>13</v>
      </c>
      <c r="L10" s="7">
        <v>3.9</v>
      </c>
      <c r="M10" t="s">
        <v>7</v>
      </c>
      <c r="N10" t="s">
        <v>37</v>
      </c>
    </row>
    <row r="11" spans="2:17">
      <c r="C11" s="7">
        <v>5.2</v>
      </c>
      <c r="D11" t="s">
        <v>7</v>
      </c>
      <c r="E11" t="s">
        <v>38</v>
      </c>
      <c r="L11" s="7">
        <v>5.2</v>
      </c>
      <c r="M11" t="s">
        <v>7</v>
      </c>
      <c r="N11" t="s">
        <v>31</v>
      </c>
    </row>
    <row r="13" spans="2:17" ht="30">
      <c r="B13" t="s">
        <v>19</v>
      </c>
      <c r="C13" s="2" t="s">
        <v>20</v>
      </c>
      <c r="D13" s="2" t="s">
        <v>29</v>
      </c>
      <c r="E13" s="2" t="s">
        <v>22</v>
      </c>
      <c r="F13" s="2" t="s">
        <v>30</v>
      </c>
      <c r="G13" s="2" t="s">
        <v>29</v>
      </c>
      <c r="K13" t="s">
        <v>19</v>
      </c>
      <c r="L13" s="2" t="s">
        <v>20</v>
      </c>
      <c r="M13" s="2" t="s">
        <v>29</v>
      </c>
      <c r="N13" s="2" t="s">
        <v>22</v>
      </c>
      <c r="O13" s="2" t="s">
        <v>30</v>
      </c>
      <c r="P13" s="2" t="s">
        <v>29</v>
      </c>
    </row>
    <row r="14" spans="2:17">
      <c r="B14">
        <v>0.5</v>
      </c>
      <c r="C14" s="5">
        <v>2.1780937272940752</v>
      </c>
      <c r="D14" s="22">
        <v>2.9104167498333965E-2</v>
      </c>
      <c r="E14" s="11">
        <f>C14*300</f>
        <v>653.42811818822258</v>
      </c>
      <c r="F14" s="18">
        <v>1.0042799999999999E-7</v>
      </c>
      <c r="G14" s="21">
        <v>7.6971016828021365E-3</v>
      </c>
      <c r="K14">
        <v>0.5</v>
      </c>
      <c r="L14" s="10">
        <v>8.3989727914445755E-2</v>
      </c>
      <c r="M14" s="14">
        <v>1.8108694538628012E-4</v>
      </c>
      <c r="N14" s="12">
        <f>L14*10</f>
        <v>0.83989727914445755</v>
      </c>
      <c r="O14" s="19">
        <v>9.3033947368421008E-9</v>
      </c>
      <c r="P14" s="20">
        <v>3.8220679485311056E-2</v>
      </c>
    </row>
    <row r="15" spans="2:17">
      <c r="B15">
        <v>1</v>
      </c>
      <c r="C15" s="5">
        <v>3.9906588236691292</v>
      </c>
      <c r="D15" s="22">
        <v>2.8616553899496806E-2</v>
      </c>
      <c r="E15" s="11">
        <f t="shared" ref="E15:E20" si="0">C15*300</f>
        <v>1197.1976471007388</v>
      </c>
      <c r="F15" s="18">
        <v>2.068E-7</v>
      </c>
      <c r="G15" s="21">
        <v>2.1625415643131678E-3</v>
      </c>
    </row>
    <row r="16" spans="2:17">
      <c r="B16">
        <v>2</v>
      </c>
      <c r="C16" s="5">
        <v>8.6597280976530531</v>
      </c>
      <c r="D16" s="22">
        <v>3.7349699361659813E-2</v>
      </c>
      <c r="E16" s="11">
        <f t="shared" si="0"/>
        <v>2597.9184292959158</v>
      </c>
      <c r="F16" s="18">
        <v>4.1825999999999993E-7</v>
      </c>
      <c r="G16" s="21">
        <v>9.1479589105863133E-4</v>
      </c>
    </row>
    <row r="17" spans="2:8">
      <c r="B17">
        <v>3</v>
      </c>
      <c r="C17" s="5">
        <v>13.230560687561526</v>
      </c>
      <c r="D17" s="22">
        <v>1.3037875516998657E-2</v>
      </c>
      <c r="E17" s="11">
        <f t="shared" si="0"/>
        <v>3969.1682062684581</v>
      </c>
      <c r="F17" s="18">
        <v>6.3127999999999987E-7</v>
      </c>
      <c r="G17" s="21">
        <v>1.4974404128876634E-3</v>
      </c>
    </row>
    <row r="18" spans="2:8">
      <c r="B18">
        <v>4</v>
      </c>
      <c r="C18" s="5">
        <v>16.695528243029763</v>
      </c>
      <c r="D18" s="22">
        <v>3.9341461892689639E-2</v>
      </c>
      <c r="E18" s="11">
        <f t="shared" si="0"/>
        <v>5008.6584729089291</v>
      </c>
      <c r="F18" s="18">
        <v>8.4535999999999994E-7</v>
      </c>
      <c r="G18" s="21">
        <v>2.0660303723498657E-3</v>
      </c>
    </row>
    <row r="19" spans="2:8">
      <c r="B19">
        <v>5</v>
      </c>
      <c r="C19" s="5">
        <v>22.430439171697312</v>
      </c>
      <c r="D19" s="22">
        <v>4.2491096949572447E-2</v>
      </c>
      <c r="E19" s="11">
        <f t="shared" si="0"/>
        <v>6729.1317515091932</v>
      </c>
      <c r="F19" s="18">
        <v>1.0583999999999999E-6</v>
      </c>
      <c r="G19" s="21">
        <v>1.1337868480725678E-3</v>
      </c>
    </row>
    <row r="20" spans="2:8">
      <c r="B20">
        <v>6</v>
      </c>
      <c r="C20" s="5">
        <v>26.045707019688464</v>
      </c>
      <c r="D20" s="22">
        <v>2.2604740351722587E-2</v>
      </c>
      <c r="E20" s="11">
        <f t="shared" si="0"/>
        <v>7813.7121059065394</v>
      </c>
      <c r="F20" s="18">
        <v>1.2442000000000001E-6</v>
      </c>
      <c r="G20" s="21">
        <v>6.0145593743349453E-4</v>
      </c>
    </row>
    <row r="21" spans="2:8">
      <c r="D21" s="4"/>
      <c r="G21" s="4"/>
    </row>
    <row r="22" spans="2:8">
      <c r="B22" s="1" t="s">
        <v>2</v>
      </c>
      <c r="C22" s="1">
        <v>500</v>
      </c>
      <c r="D22" s="16" t="s">
        <v>3</v>
      </c>
      <c r="E22" s="1" t="s">
        <v>5</v>
      </c>
      <c r="F22" s="1"/>
      <c r="G22" s="16"/>
      <c r="H22" s="1"/>
    </row>
    <row r="23" spans="2:8">
      <c r="B23" t="s">
        <v>6</v>
      </c>
      <c r="C23" s="7">
        <v>6.5</v>
      </c>
      <c r="D23" s="4" t="s">
        <v>7</v>
      </c>
      <c r="G23" s="4"/>
    </row>
    <row r="24" spans="2:8">
      <c r="B24" t="s">
        <v>8</v>
      </c>
      <c r="C24" s="8">
        <v>0</v>
      </c>
      <c r="D24" s="4" t="s">
        <v>7</v>
      </c>
      <c r="G24" s="4"/>
    </row>
    <row r="25" spans="2:8">
      <c r="B25" t="s">
        <v>9</v>
      </c>
      <c r="C25" s="7">
        <v>1.42</v>
      </c>
      <c r="D25" s="4" t="s">
        <v>7</v>
      </c>
      <c r="G25" s="4"/>
    </row>
    <row r="26" spans="2:8">
      <c r="B26" t="s">
        <v>10</v>
      </c>
      <c r="C26" s="7">
        <v>1.98</v>
      </c>
      <c r="D26" s="4" t="s">
        <v>7</v>
      </c>
      <c r="G26" s="4"/>
    </row>
    <row r="27" spans="2:8">
      <c r="B27" t="s">
        <v>11</v>
      </c>
      <c r="C27" s="7">
        <v>3.01</v>
      </c>
      <c r="D27" s="4" t="s">
        <v>7</v>
      </c>
      <c r="G27" s="4"/>
    </row>
    <row r="28" spans="2:8">
      <c r="B28" t="s">
        <v>12</v>
      </c>
      <c r="C28" s="8">
        <v>4.4000000000000004</v>
      </c>
      <c r="D28" s="4" t="s">
        <v>7</v>
      </c>
      <c r="G28" s="4"/>
    </row>
    <row r="29" spans="2:8">
      <c r="B29" s="1"/>
      <c r="C29" s="1"/>
      <c r="D29" s="16"/>
      <c r="E29" s="1"/>
      <c r="F29" s="1"/>
      <c r="G29" s="16"/>
      <c r="H29" s="1"/>
    </row>
    <row r="30" spans="2:8">
      <c r="B30" t="s">
        <v>13</v>
      </c>
      <c r="C30" s="7">
        <v>3.9</v>
      </c>
      <c r="D30" s="4" t="s">
        <v>7</v>
      </c>
      <c r="E30" t="s">
        <v>35</v>
      </c>
      <c r="G30" s="4"/>
    </row>
    <row r="31" spans="2:8">
      <c r="C31" s="7">
        <v>5.2</v>
      </c>
      <c r="D31" s="4" t="s">
        <v>7</v>
      </c>
      <c r="E31" t="s">
        <v>35</v>
      </c>
      <c r="G31" s="4"/>
    </row>
    <row r="32" spans="2:8">
      <c r="D32" s="4"/>
      <c r="G32" s="4"/>
    </row>
    <row r="33" spans="2:7" ht="30">
      <c r="B33" t="s">
        <v>19</v>
      </c>
      <c r="C33" s="2" t="s">
        <v>20</v>
      </c>
      <c r="D33" s="2" t="s">
        <v>29</v>
      </c>
      <c r="E33" s="2" t="s">
        <v>22</v>
      </c>
      <c r="F33" s="2" t="s">
        <v>30</v>
      </c>
      <c r="G33" s="2" t="s">
        <v>29</v>
      </c>
    </row>
    <row r="34" spans="2:7">
      <c r="B34">
        <v>0.5</v>
      </c>
      <c r="C34" s="5">
        <v>0.96765849591725417</v>
      </c>
      <c r="D34" s="22">
        <v>2.9104167498333965E-2</v>
      </c>
      <c r="E34" s="11">
        <f>C34*300</f>
        <v>290.29754877517627</v>
      </c>
      <c r="F34" s="18">
        <v>1.0042799999999999E-7</v>
      </c>
      <c r="G34" s="21">
        <v>7.6971016828021365E-3</v>
      </c>
    </row>
    <row r="35" spans="2:7">
      <c r="B35">
        <v>1</v>
      </c>
      <c r="C35" s="5">
        <v>1.765963145816116</v>
      </c>
      <c r="D35" s="22">
        <v>2.8616553899496806E-2</v>
      </c>
      <c r="E35" s="11">
        <f t="shared" ref="E35:E40" si="1">C35*300</f>
        <v>529.7889437448348</v>
      </c>
      <c r="F35" s="18">
        <v>2.068E-7</v>
      </c>
      <c r="G35" s="21">
        <v>2.1625415643131678E-3</v>
      </c>
    </row>
    <row r="36" spans="2:7">
      <c r="B36">
        <v>2</v>
      </c>
      <c r="C36" s="5">
        <v>3.8398522693526784</v>
      </c>
      <c r="D36" s="22">
        <v>3.7349699361659813E-2</v>
      </c>
      <c r="E36" s="11">
        <f t="shared" si="1"/>
        <v>1151.9556808058035</v>
      </c>
      <c r="F36" s="18">
        <v>4.1825999999999993E-7</v>
      </c>
      <c r="G36" s="21">
        <v>9.1479589105863133E-4</v>
      </c>
    </row>
    <row r="37" spans="2:7">
      <c r="B37">
        <v>3</v>
      </c>
      <c r="C37" s="5">
        <v>5.8821482133532825</v>
      </c>
      <c r="D37" s="22">
        <v>1.3037875516998657E-2</v>
      </c>
      <c r="E37" s="11">
        <f t="shared" si="1"/>
        <v>1764.6444640059847</v>
      </c>
      <c r="F37" s="18">
        <v>6.3127999999999987E-7</v>
      </c>
      <c r="G37" s="21">
        <v>1.4974404128876634E-3</v>
      </c>
    </row>
    <row r="38" spans="2:7">
      <c r="B38">
        <v>4</v>
      </c>
      <c r="C38" s="5">
        <v>7.4471036415819283</v>
      </c>
      <c r="D38" s="22">
        <v>3.9341461892689639E-2</v>
      </c>
      <c r="E38" s="11">
        <f t="shared" si="1"/>
        <v>2234.1310924745785</v>
      </c>
      <c r="F38" s="18">
        <v>8.4535999999999994E-7</v>
      </c>
      <c r="G38" s="21">
        <v>2.0660303723498657E-3</v>
      </c>
    </row>
    <row r="39" spans="2:7">
      <c r="B39">
        <v>5</v>
      </c>
      <c r="C39" s="5">
        <v>9.9935947490853891</v>
      </c>
      <c r="D39" s="22">
        <v>4.2491096949572447E-2</v>
      </c>
      <c r="E39" s="11">
        <f t="shared" si="1"/>
        <v>2998.078424725617</v>
      </c>
      <c r="F39" s="18">
        <v>1.0583999999999999E-6</v>
      </c>
      <c r="G39" s="21">
        <v>1.1337868480725678E-3</v>
      </c>
    </row>
    <row r="40" spans="2:7">
      <c r="B40">
        <v>6</v>
      </c>
      <c r="C40" s="5">
        <v>11.616799068912513</v>
      </c>
      <c r="D40" s="22">
        <v>2.2604740351722587E-2</v>
      </c>
      <c r="E40" s="11">
        <f t="shared" si="1"/>
        <v>3485.0397206737539</v>
      </c>
      <c r="F40" s="18">
        <v>1.2442000000000001E-6</v>
      </c>
      <c r="G40" s="21">
        <v>6.0145593743349453E-4</v>
      </c>
    </row>
  </sheetData>
  <mergeCells count="2">
    <mergeCell ref="B1:G1"/>
    <mergeCell ref="K1:P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71BBF-F35B-4B54-978A-E907F3C51088}">
  <dimension ref="B1:Q23"/>
  <sheetViews>
    <sheetView tabSelected="1" workbookViewId="0">
      <selection activeCell="O25" sqref="O25"/>
    </sheetView>
  </sheetViews>
  <sheetFormatPr defaultRowHeight="15"/>
  <cols>
    <col min="2" max="2" width="16.42578125" customWidth="1"/>
    <col min="3" max="3" width="12.28515625" customWidth="1"/>
    <col min="4" max="4" width="12.140625" customWidth="1"/>
    <col min="5" max="5" width="14" customWidth="1"/>
    <col min="6" max="6" width="17.42578125" customWidth="1"/>
    <col min="7" max="7" width="13.5703125" customWidth="1"/>
    <col min="11" max="11" width="15.5703125" bestFit="1" customWidth="1"/>
    <col min="12" max="12" width="13" customWidth="1"/>
    <col min="13" max="14" width="16.5703125" customWidth="1"/>
    <col min="15" max="15" width="18.42578125" customWidth="1"/>
    <col min="16" max="16" width="13.140625" customWidth="1"/>
  </cols>
  <sheetData>
    <row r="1" spans="2:17">
      <c r="B1" s="27" t="s">
        <v>0</v>
      </c>
      <c r="C1" s="27"/>
      <c r="D1" s="27"/>
      <c r="E1" s="27"/>
      <c r="F1" s="27"/>
      <c r="G1" s="27"/>
      <c r="K1" s="27" t="s">
        <v>1</v>
      </c>
      <c r="L1" s="27"/>
      <c r="M1" s="27"/>
      <c r="N1" s="27"/>
      <c r="O1" s="27"/>
      <c r="P1" s="27"/>
    </row>
    <row r="2" spans="2:17">
      <c r="B2" s="1" t="s">
        <v>2</v>
      </c>
      <c r="C2" s="1">
        <v>500</v>
      </c>
      <c r="D2" s="1" t="s">
        <v>3</v>
      </c>
      <c r="E2" s="1" t="s">
        <v>5</v>
      </c>
      <c r="F2" s="1"/>
      <c r="G2" s="1"/>
      <c r="H2" s="1"/>
      <c r="K2" s="1" t="s">
        <v>2</v>
      </c>
      <c r="L2" s="1">
        <v>500</v>
      </c>
      <c r="M2" s="1" t="s">
        <v>3</v>
      </c>
      <c r="N2" s="1" t="s">
        <v>5</v>
      </c>
      <c r="P2" s="1"/>
      <c r="Q2" s="1"/>
    </row>
    <row r="3" spans="2:17">
      <c r="B3" t="s">
        <v>6</v>
      </c>
      <c r="C3" s="7">
        <v>10.8</v>
      </c>
      <c r="D3" t="s">
        <v>7</v>
      </c>
      <c r="K3" t="s">
        <v>6</v>
      </c>
      <c r="L3" s="7">
        <v>10.7</v>
      </c>
      <c r="M3" t="s">
        <v>7</v>
      </c>
    </row>
    <row r="4" spans="2:17">
      <c r="B4" t="s">
        <v>8</v>
      </c>
      <c r="C4" s="8">
        <v>0</v>
      </c>
      <c r="D4" t="s">
        <v>7</v>
      </c>
      <c r="K4" t="s">
        <v>8</v>
      </c>
      <c r="L4" s="8">
        <v>0</v>
      </c>
      <c r="M4" t="s">
        <v>7</v>
      </c>
    </row>
    <row r="5" spans="2:17">
      <c r="B5" t="s">
        <v>9</v>
      </c>
      <c r="C5" s="7">
        <v>1.31</v>
      </c>
      <c r="D5" t="s">
        <v>7</v>
      </c>
      <c r="K5" t="s">
        <v>9</v>
      </c>
      <c r="L5" s="7">
        <v>1.48</v>
      </c>
      <c r="M5" t="s">
        <v>7</v>
      </c>
    </row>
    <row r="6" spans="2:17">
      <c r="B6" t="s">
        <v>10</v>
      </c>
      <c r="C6" s="7">
        <v>2.1800000000000002</v>
      </c>
      <c r="D6" t="s">
        <v>7</v>
      </c>
      <c r="K6" t="s">
        <v>10</v>
      </c>
      <c r="L6" s="7">
        <v>2.16</v>
      </c>
      <c r="M6" t="s">
        <v>7</v>
      </c>
    </row>
    <row r="7" spans="2:17">
      <c r="B7" t="s">
        <v>11</v>
      </c>
      <c r="C7" s="8">
        <v>3.2</v>
      </c>
      <c r="D7" t="s">
        <v>7</v>
      </c>
      <c r="K7" t="s">
        <v>11</v>
      </c>
      <c r="L7" s="7">
        <v>3.08</v>
      </c>
      <c r="M7" t="s">
        <v>7</v>
      </c>
    </row>
    <row r="8" spans="2:17">
      <c r="B8" t="s">
        <v>12</v>
      </c>
      <c r="C8" s="8">
        <v>4.4400000000000004</v>
      </c>
      <c r="D8" t="s">
        <v>7</v>
      </c>
      <c r="K8" t="s">
        <v>12</v>
      </c>
      <c r="L8" s="8">
        <v>4.2</v>
      </c>
      <c r="M8" t="s">
        <v>7</v>
      </c>
    </row>
    <row r="9" spans="2:17">
      <c r="B9" s="1">
        <v>500</v>
      </c>
      <c r="C9" s="1" t="s">
        <v>3</v>
      </c>
      <c r="D9" s="1"/>
      <c r="E9" s="1"/>
      <c r="F9" s="1"/>
      <c r="G9" s="1"/>
      <c r="H9" s="1"/>
      <c r="K9" s="1"/>
      <c r="L9" s="1"/>
      <c r="M9" s="1"/>
      <c r="N9" s="1"/>
      <c r="O9" s="1"/>
      <c r="P9" s="1"/>
      <c r="Q9" s="1"/>
    </row>
    <row r="10" spans="2:17">
      <c r="B10" t="s">
        <v>13</v>
      </c>
      <c r="C10" s="7">
        <v>6.4</v>
      </c>
      <c r="D10" t="s">
        <v>7</v>
      </c>
      <c r="E10" t="s">
        <v>31</v>
      </c>
      <c r="K10" t="s">
        <v>13</v>
      </c>
      <c r="L10" s="7">
        <v>6.5</v>
      </c>
      <c r="M10" t="s">
        <v>7</v>
      </c>
      <c r="N10" t="s">
        <v>35</v>
      </c>
    </row>
    <row r="11" spans="2:17">
      <c r="C11" s="7">
        <v>8.6</v>
      </c>
      <c r="D11" t="s">
        <v>7</v>
      </c>
      <c r="E11" t="s">
        <v>36</v>
      </c>
      <c r="L11" s="7">
        <v>8.6</v>
      </c>
      <c r="M11" t="s">
        <v>7</v>
      </c>
      <c r="N11" t="s">
        <v>31</v>
      </c>
    </row>
    <row r="13" spans="2:17" ht="30">
      <c r="B13" t="s">
        <v>19</v>
      </c>
      <c r="C13" s="2" t="s">
        <v>20</v>
      </c>
      <c r="D13" s="2" t="s">
        <v>29</v>
      </c>
      <c r="E13" s="2" t="s">
        <v>22</v>
      </c>
      <c r="F13" s="2" t="s">
        <v>30</v>
      </c>
      <c r="G13" s="2" t="s">
        <v>29</v>
      </c>
      <c r="K13" t="s">
        <v>19</v>
      </c>
      <c r="L13" s="2" t="s">
        <v>20</v>
      </c>
      <c r="M13" s="2" t="s">
        <v>29</v>
      </c>
      <c r="N13" s="2" t="s">
        <v>22</v>
      </c>
      <c r="O13" s="2" t="s">
        <v>30</v>
      </c>
      <c r="P13" s="2" t="s">
        <v>29</v>
      </c>
    </row>
    <row r="14" spans="2:17">
      <c r="B14">
        <v>0.5</v>
      </c>
      <c r="C14" s="5">
        <v>0.73477477105538491</v>
      </c>
      <c r="D14" s="22">
        <v>2.6350576333997996E-2</v>
      </c>
      <c r="E14" s="11">
        <f>C14*300</f>
        <v>220.43243131661546</v>
      </c>
      <c r="F14" s="18">
        <v>1.0042799999999999E-7</v>
      </c>
      <c r="G14" s="21">
        <v>7.6971016828021365E-3</v>
      </c>
      <c r="K14">
        <v>0.5</v>
      </c>
      <c r="L14" s="10">
        <v>5.7868448052457479E-2</v>
      </c>
      <c r="M14" s="14">
        <v>1.998753826212285E-4</v>
      </c>
      <c r="N14" s="12">
        <f>L14*10</f>
        <v>0.57868448052457477</v>
      </c>
      <c r="O14" s="19">
        <v>9.3033947368421008E-9</v>
      </c>
      <c r="P14" s="20">
        <v>3.8220679485311056E-2</v>
      </c>
    </row>
    <row r="15" spans="2:17">
      <c r="B15">
        <v>1</v>
      </c>
      <c r="C15" s="5">
        <v>1.3440090602261348</v>
      </c>
      <c r="D15" s="22">
        <v>2.6273180746598426E-2</v>
      </c>
      <c r="E15" s="11">
        <f t="shared" ref="E15:E20" si="0">C15*300</f>
        <v>403.20271806784041</v>
      </c>
      <c r="F15" s="18">
        <v>2.068E-7</v>
      </c>
      <c r="G15" s="21">
        <v>2.1625415643131678E-3</v>
      </c>
    </row>
    <row r="16" spans="2:17">
      <c r="B16">
        <v>2</v>
      </c>
      <c r="C16" s="5">
        <v>2.927185652380385</v>
      </c>
      <c r="D16" s="22">
        <v>3.6400814640415891E-2</v>
      </c>
      <c r="E16" s="11">
        <f t="shared" si="0"/>
        <v>878.1556957141155</v>
      </c>
      <c r="F16" s="18">
        <v>4.1825999999999993E-7</v>
      </c>
      <c r="G16" s="21">
        <v>9.1479589105863133E-4</v>
      </c>
      <c r="O16" s="25"/>
    </row>
    <row r="17" spans="2:12">
      <c r="B17">
        <v>3</v>
      </c>
      <c r="C17" s="5">
        <v>4.4633215190222169</v>
      </c>
      <c r="D17" s="22">
        <v>1.3139769807452803E-2</v>
      </c>
      <c r="E17" s="11">
        <f t="shared" si="0"/>
        <v>1338.9964557066651</v>
      </c>
      <c r="F17" s="18">
        <v>6.3127999999999987E-7</v>
      </c>
      <c r="G17" s="21">
        <v>1.4974404128876634E-3</v>
      </c>
    </row>
    <row r="18" spans="2:12">
      <c r="B18">
        <v>4</v>
      </c>
      <c r="C18" s="5">
        <v>5.6365591045530463</v>
      </c>
      <c r="D18" s="22">
        <v>4.0460693998796267E-2</v>
      </c>
      <c r="E18" s="11">
        <f t="shared" si="0"/>
        <v>1690.967731365914</v>
      </c>
      <c r="F18" s="18">
        <v>8.4535999999999994E-7</v>
      </c>
      <c r="G18" s="21">
        <v>2.0660303723498657E-3</v>
      </c>
      <c r="L18" s="25"/>
    </row>
    <row r="19" spans="2:12">
      <c r="B19">
        <v>5</v>
      </c>
      <c r="C19" s="5">
        <v>7.5622688015784734</v>
      </c>
      <c r="D19" s="22">
        <v>4.4670593585714263E-2</v>
      </c>
      <c r="E19" s="11">
        <f t="shared" si="0"/>
        <v>2268.6806404735421</v>
      </c>
      <c r="F19" s="18">
        <v>1.0583999999999999E-6</v>
      </c>
      <c r="G19" s="21">
        <v>1.1337868480725678E-3</v>
      </c>
    </row>
    <row r="20" spans="2:12">
      <c r="B20">
        <v>6</v>
      </c>
      <c r="C20" s="5">
        <v>8.7711851863600323</v>
      </c>
      <c r="D20" s="22">
        <v>2.8558642613057284E-2</v>
      </c>
      <c r="E20" s="11">
        <f t="shared" si="0"/>
        <v>2631.3555559080096</v>
      </c>
      <c r="F20" s="18">
        <v>1.2442000000000001E-6</v>
      </c>
      <c r="G20" s="21">
        <v>6.0145593743349453E-4</v>
      </c>
    </row>
    <row r="23" spans="2:12">
      <c r="F23" s="26"/>
    </row>
  </sheetData>
  <mergeCells count="2">
    <mergeCell ref="B1:G1"/>
    <mergeCell ref="K1:P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7ACB-A6D3-4899-B678-9DF7FF4C8F66}">
  <dimension ref="B1:Q20"/>
  <sheetViews>
    <sheetView workbookViewId="0">
      <selection sqref="A1:XFD1048576"/>
    </sheetView>
  </sheetViews>
  <sheetFormatPr defaultRowHeight="15"/>
  <cols>
    <col min="2" max="2" width="16.42578125" customWidth="1"/>
    <col min="3" max="3" width="12.28515625" customWidth="1"/>
    <col min="4" max="4" width="12.140625" customWidth="1"/>
    <col min="5" max="5" width="14" customWidth="1"/>
    <col min="6" max="6" width="17.42578125" customWidth="1"/>
    <col min="7" max="7" width="13.5703125" customWidth="1"/>
    <col min="11" max="11" width="15.5703125" bestFit="1" customWidth="1"/>
    <col min="12" max="12" width="13" customWidth="1"/>
    <col min="13" max="14" width="16.5703125" customWidth="1"/>
    <col min="15" max="15" width="18.42578125" customWidth="1"/>
    <col min="16" max="16" width="13.140625" customWidth="1"/>
  </cols>
  <sheetData>
    <row r="1" spans="2:17">
      <c r="B1" s="27" t="s">
        <v>0</v>
      </c>
      <c r="C1" s="27"/>
      <c r="D1" s="27"/>
      <c r="E1" s="27"/>
      <c r="F1" s="27"/>
      <c r="G1" s="27"/>
      <c r="K1" s="27" t="s">
        <v>1</v>
      </c>
      <c r="L1" s="27"/>
      <c r="M1" s="27"/>
      <c r="N1" s="27"/>
      <c r="O1" s="27"/>
      <c r="P1" s="27"/>
    </row>
    <row r="2" spans="2:17">
      <c r="B2" s="1" t="s">
        <v>2</v>
      </c>
      <c r="C2" s="1">
        <v>500</v>
      </c>
      <c r="D2" s="1" t="s">
        <v>3</v>
      </c>
      <c r="E2" s="1" t="s">
        <v>5</v>
      </c>
      <c r="F2" s="1"/>
      <c r="G2" s="1"/>
      <c r="H2" s="1"/>
      <c r="K2" s="1" t="s">
        <v>2</v>
      </c>
      <c r="L2" s="1">
        <v>500</v>
      </c>
      <c r="M2" s="1" t="s">
        <v>3</v>
      </c>
      <c r="N2" s="1" t="s">
        <v>5</v>
      </c>
      <c r="P2" s="1"/>
      <c r="Q2" s="1"/>
    </row>
    <row r="3" spans="2:17">
      <c r="B3" t="s">
        <v>6</v>
      </c>
      <c r="C3" s="7">
        <v>10.8</v>
      </c>
      <c r="D3" t="s">
        <v>7</v>
      </c>
      <c r="K3" t="s">
        <v>6</v>
      </c>
      <c r="L3" s="7">
        <v>10.7</v>
      </c>
      <c r="M3" t="s">
        <v>7</v>
      </c>
    </row>
    <row r="4" spans="2:17">
      <c r="B4" t="s">
        <v>8</v>
      </c>
      <c r="C4" s="8">
        <v>0</v>
      </c>
      <c r="D4" t="s">
        <v>7</v>
      </c>
      <c r="K4" t="s">
        <v>8</v>
      </c>
      <c r="L4" s="8">
        <v>0</v>
      </c>
      <c r="M4" t="s">
        <v>7</v>
      </c>
    </row>
    <row r="5" spans="2:17">
      <c r="B5" t="s">
        <v>9</v>
      </c>
      <c r="C5" s="7">
        <v>1.31</v>
      </c>
      <c r="D5" t="s">
        <v>7</v>
      </c>
      <c r="K5" t="s">
        <v>9</v>
      </c>
      <c r="L5" s="7">
        <v>1.48</v>
      </c>
      <c r="M5" t="s">
        <v>7</v>
      </c>
    </row>
    <row r="6" spans="2:17">
      <c r="B6" t="s">
        <v>10</v>
      </c>
      <c r="C6" s="7">
        <v>2.1800000000000002</v>
      </c>
      <c r="D6" t="s">
        <v>7</v>
      </c>
      <c r="K6" t="s">
        <v>10</v>
      </c>
      <c r="L6" s="7">
        <v>2.16</v>
      </c>
      <c r="M6" t="s">
        <v>7</v>
      </c>
    </row>
    <row r="7" spans="2:17">
      <c r="B7" t="s">
        <v>11</v>
      </c>
      <c r="C7" s="8">
        <v>3.2</v>
      </c>
      <c r="D7" t="s">
        <v>7</v>
      </c>
      <c r="K7" t="s">
        <v>11</v>
      </c>
      <c r="L7" s="7">
        <v>3.08</v>
      </c>
      <c r="M7" t="s">
        <v>7</v>
      </c>
    </row>
    <row r="8" spans="2:17">
      <c r="B8" t="s">
        <v>12</v>
      </c>
      <c r="C8" s="8">
        <v>4.4400000000000004</v>
      </c>
      <c r="D8" t="s">
        <v>7</v>
      </c>
      <c r="K8" t="s">
        <v>12</v>
      </c>
      <c r="L8" s="8">
        <v>4.2</v>
      </c>
      <c r="M8" t="s">
        <v>7</v>
      </c>
    </row>
    <row r="9" spans="2:17">
      <c r="B9" s="1">
        <v>500</v>
      </c>
      <c r="C9" s="1" t="s">
        <v>3</v>
      </c>
      <c r="D9" s="1"/>
      <c r="E9" s="1"/>
      <c r="F9" s="1"/>
      <c r="G9" s="1"/>
      <c r="H9" s="1"/>
      <c r="K9" s="1"/>
      <c r="L9" s="1"/>
      <c r="M9" s="1"/>
      <c r="N9" s="1"/>
      <c r="O9" s="1"/>
      <c r="P9" s="1"/>
      <c r="Q9" s="1"/>
    </row>
    <row r="10" spans="2:17">
      <c r="B10" t="s">
        <v>13</v>
      </c>
      <c r="C10" s="7">
        <v>6.4</v>
      </c>
      <c r="D10" t="s">
        <v>7</v>
      </c>
      <c r="E10" t="s">
        <v>31</v>
      </c>
      <c r="K10" t="s">
        <v>13</v>
      </c>
      <c r="L10" s="7">
        <v>6.5</v>
      </c>
      <c r="M10" t="s">
        <v>7</v>
      </c>
      <c r="N10" t="s">
        <v>35</v>
      </c>
    </row>
    <row r="11" spans="2:17">
      <c r="C11" s="7">
        <v>8.6</v>
      </c>
      <c r="D11" t="s">
        <v>7</v>
      </c>
      <c r="E11" t="s">
        <v>36</v>
      </c>
      <c r="L11" s="7">
        <v>8.6</v>
      </c>
      <c r="M11" t="s">
        <v>7</v>
      </c>
      <c r="N11" t="s">
        <v>31</v>
      </c>
    </row>
    <row r="13" spans="2:17" ht="30">
      <c r="B13" t="s">
        <v>19</v>
      </c>
      <c r="C13" s="2" t="s">
        <v>20</v>
      </c>
      <c r="D13" s="2" t="s">
        <v>21</v>
      </c>
      <c r="E13" s="2" t="s">
        <v>22</v>
      </c>
      <c r="F13" s="2" t="s">
        <v>23</v>
      </c>
      <c r="G13" s="2" t="s">
        <v>24</v>
      </c>
      <c r="K13" t="s">
        <v>19</v>
      </c>
      <c r="L13" s="2" t="s">
        <v>20</v>
      </c>
      <c r="M13" s="2" t="s">
        <v>21</v>
      </c>
      <c r="N13" s="2" t="s">
        <v>22</v>
      </c>
      <c r="O13" s="2" t="s">
        <v>25</v>
      </c>
      <c r="P13" s="2" t="s">
        <v>26</v>
      </c>
    </row>
    <row r="14" spans="2:17">
      <c r="B14">
        <v>0.5</v>
      </c>
      <c r="C14" s="5">
        <v>0.87052695538229052</v>
      </c>
      <c r="D14" s="14">
        <v>0.15959272127887078</v>
      </c>
      <c r="E14" s="11">
        <f>C14*300</f>
        <v>261.15808661468714</v>
      </c>
      <c r="F14" s="6">
        <v>1.0098318181818182</v>
      </c>
      <c r="G14" s="13">
        <v>4.7183338481740864E-3</v>
      </c>
      <c r="K14">
        <v>0.5</v>
      </c>
      <c r="L14" s="10">
        <v>5.7868448052457479E-2</v>
      </c>
      <c r="M14" s="14">
        <v>1.998753826212285E-4</v>
      </c>
      <c r="N14" s="12">
        <f>L14*10</f>
        <v>0.57868448052457477</v>
      </c>
      <c r="O14" s="6">
        <v>9.2911052631578901</v>
      </c>
      <c r="P14" s="13">
        <v>0.36199911234797272</v>
      </c>
    </row>
    <row r="15" spans="2:17">
      <c r="B15">
        <v>1</v>
      </c>
      <c r="C15" s="5">
        <f t="shared" ref="C15:C20" si="0">$C$14/$B$14*B15</f>
        <v>1.741053910764581</v>
      </c>
      <c r="D15" s="14">
        <v>0.31918544255774156</v>
      </c>
      <c r="E15" s="11">
        <f t="shared" ref="E15:E20" si="1">C15*300</f>
        <v>522.31617322937427</v>
      </c>
      <c r="F15" s="6">
        <v>2.0998333333333332</v>
      </c>
      <c r="G15" s="13">
        <v>7.3664442998250795E-3</v>
      </c>
    </row>
    <row r="16" spans="2:17">
      <c r="B16">
        <v>2</v>
      </c>
      <c r="C16" s="5">
        <f t="shared" si="0"/>
        <v>3.4821078215291621</v>
      </c>
      <c r="D16" s="14">
        <v>0.63837088511548312</v>
      </c>
      <c r="E16" s="11">
        <f t="shared" si="1"/>
        <v>1044.6323464587485</v>
      </c>
      <c r="F16" s="6">
        <v>4.2263333333333337</v>
      </c>
      <c r="G16" s="13">
        <v>9.905774641382618E-3</v>
      </c>
    </row>
    <row r="17" spans="2:7">
      <c r="B17">
        <v>3</v>
      </c>
      <c r="C17" s="5">
        <f t="shared" si="0"/>
        <v>5.2231617322937431</v>
      </c>
      <c r="D17" s="14">
        <v>0.95755632767322463</v>
      </c>
      <c r="E17" s="11">
        <f t="shared" si="1"/>
        <v>1566.948519688123</v>
      </c>
      <c r="F17" s="6">
        <v>6.3350000000000009</v>
      </c>
      <c r="G17" s="13">
        <v>1.1160236756859617E-2</v>
      </c>
    </row>
    <row r="18" spans="2:7">
      <c r="B18">
        <v>4</v>
      </c>
      <c r="C18" s="5">
        <f t="shared" si="0"/>
        <v>6.9642156430583242</v>
      </c>
      <c r="D18" s="14">
        <v>1.2767417702309662</v>
      </c>
      <c r="E18" s="11">
        <f t="shared" si="1"/>
        <v>2089.2646929174971</v>
      </c>
      <c r="F18" s="6">
        <v>8.5459999999999994</v>
      </c>
      <c r="G18" s="13">
        <v>1.1181375229382833E-2</v>
      </c>
    </row>
    <row r="19" spans="2:7">
      <c r="B19">
        <v>5</v>
      </c>
      <c r="C19" s="5">
        <f t="shared" si="0"/>
        <v>8.7052695538229052</v>
      </c>
      <c r="D19" s="14">
        <v>1.5959272127887079</v>
      </c>
      <c r="E19" s="11">
        <f t="shared" si="1"/>
        <v>2611.5808661468714</v>
      </c>
      <c r="F19" s="6">
        <v>10.7</v>
      </c>
      <c r="G19" s="13">
        <v>9.1492654156519419E-3</v>
      </c>
    </row>
    <row r="20" spans="2:7">
      <c r="B20">
        <v>6</v>
      </c>
      <c r="C20" s="5">
        <f t="shared" si="0"/>
        <v>10.446323464587486</v>
      </c>
      <c r="D20" s="14">
        <v>1.9151126553464493</v>
      </c>
      <c r="E20" s="11">
        <f t="shared" si="1"/>
        <v>3133.8970393762461</v>
      </c>
      <c r="F20" s="6">
        <v>12.506666666666666</v>
      </c>
      <c r="G20" s="13">
        <v>5.0247756796564713E-3</v>
      </c>
    </row>
  </sheetData>
  <mergeCells count="2">
    <mergeCell ref="K1:P1"/>
    <mergeCell ref="B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175215337544F92CF671AA002C0D2" ma:contentTypeVersion="18" ma:contentTypeDescription="Create a new document." ma:contentTypeScope="" ma:versionID="fced5318f44a33b495454ab008a30ead">
  <xsd:schema xmlns:xsd="http://www.w3.org/2001/XMLSchema" xmlns:xs="http://www.w3.org/2001/XMLSchema" xmlns:p="http://schemas.microsoft.com/office/2006/metadata/properties" xmlns:ns2="fcc7da44-3b21-4048-9141-da5b6d3b8b13" xmlns:ns3="d8988c50-6580-41e2-b2a5-fe091e8bb645" targetNamespace="http://schemas.microsoft.com/office/2006/metadata/properties" ma:root="true" ma:fieldsID="37e0eb4d70f6d3e2fb3a76714de3a6c9" ns2:_="" ns3:_="">
    <xsd:import namespace="fcc7da44-3b21-4048-9141-da5b6d3b8b13"/>
    <xsd:import namespace="d8988c50-6580-41e2-b2a5-fe091e8bb6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7da44-3b21-4048-9141-da5b6d3b8b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af9f51b-2984-4022-8acc-3c23a99e8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88c50-6580-41e2-b2a5-fe091e8bb64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098a7d-ee7d-4deb-ad9f-33e8351f158e}" ma:internalName="TaxCatchAll" ma:showField="CatchAllData" ma:web="d8988c50-6580-41e2-b2a5-fe091e8bb6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c7da44-3b21-4048-9141-da5b6d3b8b13">
      <Terms xmlns="http://schemas.microsoft.com/office/infopath/2007/PartnerControls"/>
    </lcf76f155ced4ddcb4097134ff3c332f>
    <TaxCatchAll xmlns="d8988c50-6580-41e2-b2a5-fe091e8bb645" xsi:nil="true"/>
  </documentManagement>
</p:properties>
</file>

<file path=customXml/itemProps1.xml><?xml version="1.0" encoding="utf-8"?>
<ds:datastoreItem xmlns:ds="http://schemas.openxmlformats.org/officeDocument/2006/customXml" ds:itemID="{18AC2791-AA4A-4875-85EA-8D32F704C31D}"/>
</file>

<file path=customXml/itemProps2.xml><?xml version="1.0" encoding="utf-8"?>
<ds:datastoreItem xmlns:ds="http://schemas.openxmlformats.org/officeDocument/2006/customXml" ds:itemID="{C385A1DC-1809-4314-B07F-3D79C66E5C60}"/>
</file>

<file path=customXml/itemProps3.xml><?xml version="1.0" encoding="utf-8"?>
<ds:datastoreItem xmlns:ds="http://schemas.openxmlformats.org/officeDocument/2006/customXml" ds:itemID="{A0323F85-33AC-4509-A7B4-C47A419AE8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St-Aubin, Joel J</dc:creator>
  <cp:keywords/>
  <dc:description/>
  <cp:lastModifiedBy/>
  <cp:revision/>
  <dcterms:created xsi:type="dcterms:W3CDTF">2025-04-23T15:48:04Z</dcterms:created>
  <dcterms:modified xsi:type="dcterms:W3CDTF">2025-05-21T12:37:41Z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0x010100CE0175215337544F92CF671AA002C0D2</vt:lpwstr>
  </property>
  <property fmtid="{D5CDD505-2E9C-101B-9397-08002B2CF9AE}" pid="3" name="MediaServiceImageTags">
    <vt:lpwstr/>
  </property>
</Properties>
</file>